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mikuraadmin\Documents\ホームページ(old_使用不可）\mikura_web＿test\data\zaisei\"/>
    </mc:Choice>
  </mc:AlternateContent>
  <xr:revisionPtr revIDLastSave="0" documentId="8_{F21D0C80-1C2A-4389-8F43-3CC7461112A8}" xr6:coauthVersionLast="36" xr6:coauthVersionMax="36" xr10:uidLastSave="{00000000-0000-0000-0000-000000000000}"/>
  <bookViews>
    <workbookView xWindow="0" yWindow="0" windowWidth="20490" windowHeight="7455" tabRatio="7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0"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C37" i="10"/>
  <c r="CO36" i="10"/>
  <c r="BW36" i="10"/>
  <c r="BE36" i="10"/>
  <c r="AM36" i="10"/>
  <c r="CO35" i="10"/>
  <c r="AM35" i="10"/>
  <c r="CO34" i="10"/>
  <c r="BW34" i="10"/>
  <c r="BW35" i="10" s="1"/>
  <c r="AM34" i="10"/>
  <c r="C34" i="10"/>
  <c r="C35" i="10" s="1"/>
  <c r="C36" i="10" l="1"/>
  <c r="BE34" i="10" s="1"/>
  <c r="BE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<sst xmlns="http://schemas.openxmlformats.org/spreadsheetml/2006/main" count="1142" uniqueCount="600">
  <si>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</si>
  <si>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</si>
  <si>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</si>
  <si>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</si>
  <si>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</si>
  <si>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</si>
  <si>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</si>
  <si>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</si>
  <si>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</si>
  <si>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</si>
  <si>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</si>
  <si>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</si>
  <si>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</si>
  <si>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</si>
  <si>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</si>
  <si>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</si>
  <si>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</si>
  <si>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</si>
  <si>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</si>
  <si>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</si>
  <si>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</si>
  <si>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</si>
  <si>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</si>
  <si>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</si>
  <si>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</si>
  <si>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</si>
  <si>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</si>
  <si>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</si>
  <si>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</si>
  <si>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</si>
  <si>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</si>
  <si>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</si>
  <si>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</si>
  <si>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</si>
  <si>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</si>
  <si>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</si>
  <si>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</si>
  <si>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</si>
  <si>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</si>
  <si>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</si>
  <si>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</si>
  <si>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</si>
  <si>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</si>
  <si>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</si>
  <si>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</si>
  <si>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</si>
  <si>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</si>
  <si>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財政調整基金</t>
    <rPh sb="0" eb="2">
      <t>ザイセイ</t>
    </rPh>
    <rPh sb="2" eb="4">
      <t>チョウセイ</t>
    </rPh>
    <rPh sb="4" eb="6">
      <t>キキン</t>
    </rPh>
    <phoneticPr fontId="5"/>
  </si>
  <si>
    <t>その他特定目的基金</t>
    <rPh sb="2" eb="3">
      <t>タ</t>
    </rPh>
    <rPh sb="3" eb="5">
      <t>トクテイ</t>
    </rPh>
    <rPh sb="5" eb="7">
      <t>モクテキ</t>
    </rPh>
    <rPh sb="7" eb="9">
      <t>キキン</t>
    </rPh>
    <phoneticPr fontId="5"/>
  </si>
  <si>
    <t>当該団体(円)</t>
  </si>
  <si>
    <t>実質収支比率等に係る経年分析</t>
  </si>
  <si>
    <t>実質収支額</t>
    <phoneticPr fontId="14"/>
  </si>
  <si>
    <t>財政調整基金残高</t>
    <phoneticPr fontId="5"/>
  </si>
  <si>
    <t>実質単年度収支</t>
    <rPh sb="0" eb="2">
      <t>ジッシツ</t>
    </rPh>
    <rPh sb="2" eb="5">
      <t>タンネンド</t>
    </rPh>
    <rPh sb="5" eb="7">
      <t>シュウシ</t>
    </rPh>
    <phoneticPr fontId="14"/>
  </si>
  <si>
    <t>連結実質赤字比率に係る赤字・黒字の構成分析</t>
  </si>
  <si>
    <t>赤字額</t>
    <rPh sb="0" eb="2">
      <t>アカジ</t>
    </rPh>
    <rPh sb="2" eb="3">
      <t>ガク</t>
    </rPh>
    <phoneticPr fontId="14"/>
  </si>
  <si>
    <t>黒字額</t>
    <rPh sb="0" eb="2">
      <t>クロジ</t>
    </rPh>
    <rPh sb="2" eb="3">
      <t>ガク</t>
    </rPh>
    <phoneticPr fontId="14"/>
  </si>
  <si>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</si>
  <si>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</si>
  <si>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</si>
  <si>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4"/>
  </si>
  <si>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</si>
  <si>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</si>
  <si>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</si>
  <si>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</si>
  <si>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</si>
  <si>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</si>
  <si>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</si>
  <si>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</si>
  <si>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</si>
  <si>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</si>
  <si>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</si>
  <si>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</si>
  <si>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</si>
  <si>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</si>
  <si>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</si>
  <si>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</si>
  <si>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</si>
  <si>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</si>
  <si>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</si>
  <si>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</si>
  <si>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</si>
  <si>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</si>
  <si>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</si>
  <si>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</si>
  <si>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</si>
  <si>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</si>
  <si>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</si>
  <si>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3"/>
  </si>
  <si>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</si>
  <si>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</si>
  <si>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</si>
  <si>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3"/>
  </si>
  <si>
    <t>経常収支比率</t>
    <rPh sb="0" eb="2">
      <t>ケイジョウ</t>
    </rPh>
    <rPh sb="2" eb="4">
      <t>シュウシ</t>
    </rPh>
    <rPh sb="4" eb="6">
      <t>ヒリツ</t>
    </rPh>
    <phoneticPr fontId="5"/>
  </si>
  <si>
    <t>市町村名</t>
    <rPh sb="0" eb="3">
      <t>シチョウソン</t>
    </rPh>
    <rPh sb="3" eb="4">
      <t>メイ</t>
    </rPh>
    <phoneticPr fontId="5"/>
  </si>
  <si>
    <t>御蔵島村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</si>
  <si>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</si>
  <si>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</si>
  <si>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</si>
  <si>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</si>
  <si>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3"/>
  </si>
  <si>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</si>
  <si>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</si>
  <si>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</si>
  <si>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</si>
  <si>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</si>
  <si>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</si>
  <si>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</si>
  <si>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3"/>
  </si>
  <si>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</si>
  <si>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</si>
  <si>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</si>
  <si>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</si>
  <si>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</si>
  <si>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</si>
  <si>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3"/>
  </si>
  <si>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</si>
  <si>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</si>
  <si>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</si>
  <si>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</si>
  <si>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</si>
  <si>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</si>
  <si>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</si>
  <si>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</si>
  <si>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</si>
  <si>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</si>
  <si>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</si>
  <si>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</si>
  <si>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</si>
  <si>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</si>
  <si>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</si>
  <si>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</si>
  <si>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</si>
  <si>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</si>
  <si>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</si>
  <si>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</si>
  <si>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</si>
  <si>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</si>
  <si>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</si>
  <si>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3"/>
  </si>
  <si>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</si>
  <si>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</si>
  <si>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</si>
  <si>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</si>
  <si>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</si>
  <si>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</si>
  <si>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</si>
  <si>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</si>
  <si>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</si>
  <si>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3"/>
  </si>
  <si>
    <t>うち日本人(％)</t>
    <phoneticPr fontId="5"/>
  </si>
  <si>
    <t>-3.5</t>
    <phoneticPr fontId="5"/>
  </si>
  <si>
    <t>第3次</t>
    <rPh sb="0" eb="1">
      <t>ダイ</t>
    </rPh>
    <rPh sb="2" eb="3">
      <t>ジ</t>
    </rPh>
    <phoneticPr fontId="5"/>
  </si>
  <si>
    <t>標準税収入額等</t>
    <phoneticPr fontId="23"/>
  </si>
  <si>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</si>
  <si>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</si>
  <si>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人口密度 (人/k㎡)</t>
    <rPh sb="0" eb="2">
      <t>ジンコウ</t>
    </rPh>
    <rPh sb="2" eb="4">
      <t>ミツド</t>
    </rPh>
    <phoneticPr fontId="5"/>
  </si>
  <si>
    <t>歳入一般財源等</t>
    <rPh sb="0" eb="2">
      <t>サイニュウ</t>
    </rPh>
    <rPh sb="2" eb="4">
      <t>イッパン</t>
    </rPh>
    <rPh sb="4" eb="6">
      <t>ザイゲン</t>
    </rPh>
    <rPh sb="6" eb="7">
      <t>トウ</t>
    </rPh>
    <phoneticPr fontId="23"/>
  </si>
  <si>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</si>
  <si>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</si>
  <si>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</si>
  <si>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</si>
  <si>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</si>
  <si>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</si>
  <si>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</si>
  <si>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</si>
  <si>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</si>
  <si>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</si>
  <si>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</si>
  <si>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</si>
  <si>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</si>
  <si>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</si>
  <si>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</si>
  <si>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</si>
  <si>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</si>
  <si>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</si>
  <si>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</si>
  <si>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</si>
  <si>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3"/>
  </si>
  <si>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</si>
  <si>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</si>
  <si>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3"/>
  </si>
  <si>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</si>
  <si>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</si>
  <si>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</si>
  <si>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</si>
  <si>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</si>
  <si>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</si>
  <si>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</si>
  <si>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</si>
  <si>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</si>
  <si>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</si>
  <si>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</si>
  <si>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</si>
  <si>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</si>
  <si>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</si>
  <si>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</si>
  <si>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</si>
  <si>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</si>
  <si>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</si>
  <si>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</si>
  <si>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</si>
  <si>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</si>
  <si>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</si>
  <si>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</si>
  <si>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</si>
  <si>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7"/>
  </si>
  <si>
    <t>令和2年度</t>
    <phoneticPr fontId="23"/>
  </si>
  <si>
    <t>東京都御蔵島村</t>
    <phoneticPr fontId="23"/>
  </si>
  <si>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</si>
  <si>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</si>
  <si>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</si>
  <si>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</si>
  <si>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</si>
  <si>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</si>
  <si>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</si>
  <si>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</si>
  <si>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</si>
  <si>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</si>
  <si>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</si>
  <si>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</si>
  <si>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</si>
  <si>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</si>
  <si>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</si>
  <si>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</si>
  <si>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</si>
  <si>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</si>
  <si>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</si>
  <si>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</si>
  <si>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</si>
  <si>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</si>
  <si>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</si>
  <si>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</si>
  <si>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</si>
  <si>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</si>
  <si>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</si>
  <si>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2"/>
  </si>
  <si>
    <t>　　　所得割</t>
    <phoneticPr fontId="5"/>
  </si>
  <si>
    <t>衛生費</t>
  </si>
  <si>
    <t>分離課税所得割交付金</t>
    <phoneticPr fontId="23"/>
  </si>
  <si>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</si>
  <si>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</si>
  <si>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</si>
  <si>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</si>
  <si>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</si>
  <si>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</si>
  <si>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</si>
  <si>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</si>
  <si>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</si>
  <si>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</si>
  <si>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</si>
  <si>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</si>
  <si>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</si>
  <si>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</si>
  <si>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</si>
  <si>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</si>
  <si>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</si>
  <si>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</si>
  <si>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</si>
  <si>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</si>
  <si>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4"/>
  </si>
  <si>
    <t>　　特別土地保有税</t>
    <phoneticPr fontId="5"/>
  </si>
  <si>
    <t>公債費</t>
  </si>
  <si>
    <t>地方特例交付金</t>
    <phoneticPr fontId="14"/>
  </si>
  <si>
    <t>　法定外普通税</t>
    <phoneticPr fontId="5"/>
  </si>
  <si>
    <t>諸支出金</t>
    <rPh sb="3" eb="4">
      <t>キン</t>
    </rPh>
    <phoneticPr fontId="23"/>
  </si>
  <si>
    <t>　個人住民税減収補塡特例交付金</t>
    <phoneticPr fontId="5"/>
  </si>
  <si>
    <t>目的税</t>
  </si>
  <si>
    <t>前年度繰上充用金</t>
    <phoneticPr fontId="5"/>
  </si>
  <si>
    <t>　自動車税減収補塡特例交付金</t>
    <rPh sb="7" eb="9">
      <t>ホテン</t>
    </rPh>
    <rPh sb="13" eb="14">
      <t>キン</t>
    </rPh>
    <phoneticPr fontId="27"/>
  </si>
  <si>
    <t>　法定目的税</t>
    <phoneticPr fontId="5"/>
  </si>
  <si>
    <t>歳出合計</t>
  </si>
  <si>
    <t>　軽自動車税減収補塡特例交付金</t>
    <rPh sb="8" eb="10">
      <t>ホテン</t>
    </rPh>
    <phoneticPr fontId="27"/>
  </si>
  <si>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</si>
  <si>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</si>
  <si>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</si>
  <si>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</si>
  <si>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</si>
  <si>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</si>
  <si>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</si>
  <si>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</si>
  <si>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</si>
  <si>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</si>
  <si>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</si>
  <si>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　特別交付税</t>
    <phoneticPr fontId="5"/>
  </si>
  <si>
    <t>　　水利地益税等</t>
    <phoneticPr fontId="5"/>
  </si>
  <si>
    <t>義務的経費計</t>
    <rPh sb="0" eb="3">
      <t>ギムテキ</t>
    </rPh>
    <rPh sb="3" eb="5">
      <t>ケイヒ</t>
    </rPh>
    <rPh sb="5" eb="6">
      <t>ケイ</t>
    </rPh>
    <phoneticPr fontId="5"/>
  </si>
  <si>
    <t>　震災復興特別交付税</t>
    <phoneticPr fontId="23"/>
  </si>
  <si>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</si>
  <si>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</si>
  <si>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</si>
  <si>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</si>
  <si>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</si>
  <si>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</si>
  <si>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</si>
  <si>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</si>
  <si>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</si>
  <si>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</si>
  <si>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</si>
  <si>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</si>
  <si>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</si>
  <si>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</si>
  <si>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</si>
  <si>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3"/>
  </si>
  <si>
    <t>国庫支出金</t>
  </si>
  <si>
    <t>徴収率
(％)</t>
    <rPh sb="0" eb="2">
      <t>チョウシュウ</t>
    </rPh>
    <rPh sb="2" eb="3">
      <t>リツ</t>
    </rPh>
    <phoneticPr fontId="5"/>
  </si>
  <si>
    <t>現年</t>
    <rPh sb="0" eb="1">
      <t>ゲン</t>
    </rPh>
    <rPh sb="1" eb="2">
      <t>ネン</t>
    </rPh>
    <phoneticPr fontId="5"/>
  </si>
  <si>
    <t>　うち利子</t>
    <phoneticPr fontId="23"/>
  </si>
  <si>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</si>
  <si>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</si>
  <si>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</si>
  <si>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</si>
  <si>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</si>
  <si>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</si>
  <si>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</si>
  <si>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</si>
  <si>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</si>
  <si>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</si>
  <si>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</si>
  <si>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</si>
  <si>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</si>
  <si>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</si>
  <si>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</si>
  <si>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</si>
  <si>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</si>
  <si>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</si>
  <si>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</si>
  <si>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</si>
  <si>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</si>
  <si>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</si>
  <si>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</si>
  <si>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</si>
  <si>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</si>
  <si>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</si>
  <si>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</si>
  <si>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</si>
  <si>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</si>
  <si>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4"/>
  </si>
  <si>
    <t>工業用水道</t>
    <phoneticPr fontId="5"/>
  </si>
  <si>
    <t>被保険者
1人当り</t>
    <phoneticPr fontId="5"/>
  </si>
  <si>
    <t>保険税(料)収入額</t>
    <phoneticPr fontId="5"/>
  </si>
  <si>
    <t>　投資・出資金・貸付金</t>
    <phoneticPr fontId="5"/>
  </si>
  <si>
    <t>　うち猶予特例債</t>
    <phoneticPr fontId="14"/>
  </si>
  <si>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</si>
  <si>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</si>
  <si>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</si>
  <si>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</si>
  <si>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</si>
  <si>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</si>
  <si>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</si>
  <si>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</si>
  <si>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</si>
  <si>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</si>
  <si>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</si>
  <si>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</si>
  <si>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</si>
  <si>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</si>
  <si>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</si>
  <si>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</si>
  <si>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</si>
  <si>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</si>
  <si>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</si>
  <si>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</si>
  <si>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東京都御蔵島村</t>
  </si>
  <si>
    <t>一般会計等の財政状況（単位：百万円）</t>
    <rPh sb="0" eb="2">
      <t>イッパン</t>
    </rPh>
    <rPh sb="2" eb="4">
      <t>カイケイ</t>
    </rPh>
    <rPh sb="4" eb="5">
      <t>トウ</t>
    </rPh>
    <rPh sb="6" eb="8">
      <t>ザイセイ</t>
    </rPh>
    <rPh sb="8" eb="10">
      <t>ジョウキョウ</t>
    </rPh>
    <phoneticPr fontId="2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</si>
  <si>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</si>
  <si>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</si>
  <si>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歳入</t>
    <rPh sb="0" eb="2">
      <t>サイニュウ</t>
    </rPh>
    <phoneticPr fontId="29"/>
  </si>
  <si>
    <t>歳出</t>
    <phoneticPr fontId="29"/>
  </si>
  <si>
    <t>形式収支</t>
    <phoneticPr fontId="29"/>
  </si>
  <si>
    <t>実質収支</t>
    <phoneticPr fontId="29"/>
  </si>
  <si>
    <t>他会計等
からの
繰入金</t>
    <rPh sb="9" eb="11">
      <t>クリイレ</t>
    </rPh>
    <rPh sb="11" eb="12">
      <t>キン</t>
    </rPh>
    <phoneticPr fontId="29"/>
  </si>
  <si>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</si>
  <si>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</si>
  <si>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</si>
  <si>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</si>
  <si>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</si>
  <si>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</si>
  <si>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</si>
  <si>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</si>
  <si>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</si>
  <si>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</si>
  <si>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</si>
  <si>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</si>
  <si>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航路事業会計</t>
    <phoneticPr fontId="5"/>
  </si>
  <si>
    <t>産業センター運営事業会計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</si>
  <si>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</si>
  <si>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</si>
  <si>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</si>
  <si>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</si>
  <si>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</si>
  <si>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</si>
  <si>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</si>
  <si>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</si>
  <si>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</si>
  <si>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</si>
  <si>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</si>
  <si>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</si>
  <si>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</si>
  <si>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</si>
  <si>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国民健康保険運営事業会計</t>
    <phoneticPr fontId="5"/>
  </si>
  <si>
    <t>介護保険事業会計</t>
    <phoneticPr fontId="5"/>
  </si>
  <si>
    <t>後期高齢者医療事業会計</t>
    <phoneticPr fontId="5"/>
  </si>
  <si>
    <t>介護サービス事業会計</t>
    <phoneticPr fontId="5"/>
  </si>
  <si>
    <t>簡易水道事業会計</t>
    <phoneticPr fontId="5"/>
  </si>
  <si>
    <t>法非適用企業</t>
    <phoneticPr fontId="5"/>
  </si>
  <si>
    <t>観光施設事業会計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</si>
  <si>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</si>
  <si>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</si>
  <si>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</si>
  <si>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</si>
  <si>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</si>
  <si>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9"/>
  </si>
  <si>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</si>
  <si>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</si>
  <si>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</si>
  <si>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</si>
  <si>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</si>
  <si>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</si>
  <si>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</si>
  <si>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</si>
  <si>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</si>
  <si>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</si>
  <si>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</si>
  <si>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</si>
  <si>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</si>
  <si>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</si>
  <si>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</si>
  <si>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9"/>
  </si>
  <si>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</si>
  <si>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</si>
  <si>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</si>
  <si>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9"/>
  </si>
  <si>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</si>
  <si>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</si>
  <si>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債務負担行為</t>
    <rPh sb="0" eb="2">
      <t>サイム</t>
    </rPh>
    <rPh sb="2" eb="4">
      <t>フタン</t>
    </rPh>
    <rPh sb="4" eb="6">
      <t>コウイ</t>
    </rPh>
    <phoneticPr fontId="5"/>
  </si>
  <si>
    <t>PFI事業に係るもの</t>
    <rPh sb="3" eb="5">
      <t>ジギョウ</t>
    </rPh>
    <rPh sb="6" eb="7">
      <t>カカ</t>
    </rPh>
    <phoneticPr fontId="29"/>
  </si>
  <si>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</si>
  <si>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</si>
  <si>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</si>
  <si>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</si>
  <si>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</si>
  <si>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</si>
  <si>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準元利償還金</t>
    <rPh sb="0" eb="1">
      <t>ジュン</t>
    </rPh>
    <rPh sb="1" eb="3">
      <t>ガンリ</t>
    </rPh>
    <rPh sb="3" eb="6">
      <t>ショウカンキン</t>
    </rPh>
    <phoneticPr fontId="2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</si>
  <si>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</si>
  <si>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t>
    <phoneticPr fontId="5"/>
  </si>
  <si>
    <t xml:space="preserve">公営企業債等繰入見込額 </t>
    <rPh sb="0" eb="2">
      <t>コウエイ</t>
    </rPh>
    <rPh sb="2" eb="5">
      <t>キギョウサイ</t>
    </rPh>
    <rPh sb="5" eb="6">
      <t>トウ</t>
    </rPh>
    <rPh sb="6" eb="8">
      <t>クリイ</t>
    </rPh>
    <rPh sb="8" eb="11">
      <t>ミコミガク</t>
    </rPh>
    <phoneticPr fontId="29"/>
  </si>
  <si>
    <t>国営土地改良事業に係るもの</t>
    <rPh sb="0" eb="2">
      <t>コクエイ</t>
    </rPh>
    <rPh sb="2" eb="4">
      <t>トチ</t>
    </rPh>
    <rPh sb="4" eb="6">
      <t>カイリョウ</t>
    </rPh>
    <rPh sb="6" eb="8">
      <t>ジギョウ</t>
    </rPh>
    <rPh sb="9" eb="10">
      <t>カカ</t>
    </rPh>
    <phoneticPr fontId="29"/>
  </si>
  <si>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</si>
  <si>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 xml:space="preserve">組合等負担等見込額 </t>
    <rPh sb="0" eb="2">
      <t>クミアイ</t>
    </rPh>
    <rPh sb="2" eb="3">
      <t>トウ</t>
    </rPh>
    <rPh sb="3" eb="5">
      <t>フタン</t>
    </rPh>
    <rPh sb="5" eb="6">
      <t>トウ</t>
    </rPh>
    <rPh sb="6" eb="9">
      <t>ミコミガク</t>
    </rPh>
    <phoneticPr fontId="29"/>
  </si>
  <si>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</si>
  <si>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</si>
  <si>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</si>
  <si>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</si>
  <si>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</si>
  <si>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</si>
  <si>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</si>
  <si>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</si>
  <si>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9"/>
  </si>
  <si>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</si>
  <si>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</si>
  <si>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</si>
  <si>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</si>
  <si>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</si>
  <si>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</si>
  <si>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</si>
  <si>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</si>
  <si>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</si>
  <si>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</si>
  <si>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</si>
  <si>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9"/>
  </si>
  <si>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</si>
  <si>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</si>
  <si>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</si>
  <si>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 xml:space="preserve">充当可能特定歳入 </t>
    <rPh sb="0" eb="2">
      <t>ジュウトウ</t>
    </rPh>
    <rPh sb="2" eb="4">
      <t>カノウ</t>
    </rPh>
    <rPh sb="4" eb="6">
      <t>トクテイ</t>
    </rPh>
    <rPh sb="6" eb="8">
      <t>サイニュウ</t>
    </rPh>
    <phoneticPr fontId="29"/>
  </si>
  <si>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</si>
  <si>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9"/>
  </si>
  <si>
    <t>介護保険事業会計</t>
    <phoneticPr fontId="5"/>
  </si>
  <si>
    <t>(Ｆ)</t>
    <phoneticPr fontId="5"/>
  </si>
  <si>
    <t>観光施設事業会計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</si>
  <si>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</si>
  <si>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</si>
  <si>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</si>
  <si>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9"/>
  </si>
  <si>
    <t>土地開発公社に係る将来負担額</t>
    <rPh sb="0" eb="2">
      <t>トチ</t>
    </rPh>
    <rPh sb="2" eb="4">
      <t>カイハツ</t>
    </rPh>
    <rPh sb="4" eb="6">
      <t>コウシャ</t>
    </rPh>
    <rPh sb="7" eb="8">
      <t>カカ</t>
    </rPh>
    <rPh sb="9" eb="11">
      <t>ショウライ</t>
    </rPh>
    <rPh sb="11" eb="14">
      <t>フタンガク</t>
    </rPh>
    <phoneticPr fontId="29"/>
  </si>
  <si>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</si>
  <si>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</si>
  <si>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</si>
  <si>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</si>
  <si>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</si>
  <si>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</si>
  <si>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</si>
  <si>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</si>
  <si>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</si>
  <si>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</si>
  <si>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t>
    <phoneticPr fontId="5"/>
  </si>
  <si>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</si>
  <si>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</si>
  <si>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</si>
  <si>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</si>
  <si>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</si>
  <si>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</si>
  <si>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</si>
  <si>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</si>
  <si>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</si>
  <si>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</si>
  <si>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</si>
  <si>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</si>
  <si>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</si>
  <si>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</si>
  <si>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</si>
  <si>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</si>
  <si>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</si>
  <si>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</si>
  <si>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</si>
  <si>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</si>
  <si>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</si>
  <si>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</si>
  <si>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</si>
  <si>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</si>
  <si>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</si>
  <si>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</si>
  <si>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</si>
  <si>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</si>
  <si>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</si>
  <si>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</si>
  <si>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</si>
  <si>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</si>
  <si>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</si>
  <si>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</si>
  <si>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</si>
  <si>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</si>
  <si>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</si>
  <si>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</si>
  <si>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</si>
  <si>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</si>
  <si>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</si>
  <si>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</si>
  <si>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</si>
  <si>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</si>
  <si>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</si>
  <si>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</si>
  <si>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</si>
  <si>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</si>
  <si>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</si>
  <si>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</si>
  <si>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</si>
  <si>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</si>
  <si>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</si>
  <si>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</si>
  <si>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</si>
  <si>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</si>
  <si>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</si>
  <si>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</si>
  <si>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</si>
  <si>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</si>
  <si>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</si>
  <si>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</si>
  <si>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</si>
  <si>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</si>
  <si>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</si>
  <si>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</si>
  <si>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</si>
  <si>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</si>
  <si>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0.93</t>
  </si>
  <si>
    <t>▲ 92.55</t>
  </si>
  <si>
    <t>一般会計</t>
  </si>
  <si>
    <t>国民健康保険運営事業会計</t>
  </si>
  <si>
    <t>観光施設事業会計</t>
  </si>
  <si>
    <t>産業センター運営事業会計</t>
  </si>
  <si>
    <t>介護保険事業会計</t>
  </si>
  <si>
    <t>航路事業会計</t>
  </si>
  <si>
    <t>簡易水道事業会計</t>
  </si>
  <si>
    <t>後期高齢者医療事業会計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</si>
  <si>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</si>
  <si>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</si>
  <si>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</si>
  <si>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</si>
  <si>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</si>
  <si>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</si>
  <si>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</si>
  <si>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</si>
  <si>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東京都市町村総合事務組合(交通災害共済事業）</t>
    <rPh sb="0" eb="2">
      <t>トウキョウ</t>
    </rPh>
    <rPh sb="2" eb="3">
      <t>ト</t>
    </rPh>
    <rPh sb="3" eb="6">
      <t>シチョウソン</t>
    </rPh>
    <rPh sb="6" eb="8">
      <t>ソウゴウ</t>
    </rPh>
    <rPh sb="8" eb="10">
      <t>ジム</t>
    </rPh>
    <rPh sb="10" eb="12">
      <t>クミアイ</t>
    </rPh>
    <rPh sb="13" eb="15">
      <t>コウツウ</t>
    </rPh>
    <rPh sb="15" eb="17">
      <t>サイガイ</t>
    </rPh>
    <rPh sb="17" eb="19">
      <t>キョウサイ</t>
    </rPh>
    <rPh sb="19" eb="21">
      <t>ジギョウ</t>
    </rPh>
    <phoneticPr fontId="2"/>
  </si>
  <si>
    <t>東京都市町村総合事務組合（一般会計）</t>
    <rPh sb="0" eb="2">
      <t>トウキョウ</t>
    </rPh>
    <rPh sb="2" eb="3">
      <t>ト</t>
    </rPh>
    <rPh sb="3" eb="6">
      <t>シチョウソン</t>
    </rPh>
    <rPh sb="6" eb="8">
      <t>ソウゴウ</t>
    </rPh>
    <rPh sb="8" eb="10">
      <t>ジム</t>
    </rPh>
    <rPh sb="10" eb="12">
      <t>クミアイ</t>
    </rPh>
    <rPh sb="13" eb="15">
      <t>イッパン</t>
    </rPh>
    <rPh sb="15" eb="17">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</si>
  <si>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</si>
  <si>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東京都後期高齢者広域連合（特別会計）</t>
    <rPh sb="0" eb="2">
      <t>トウキョウ</t>
    </rPh>
    <rPh sb="2" eb="3">
      <t>ト</t>
    </rPh>
    <rPh sb="3" eb="5">
      <t>コウキ</t>
    </rPh>
    <rPh sb="5" eb="8">
      <t>コウレイシャ</t>
    </rPh>
    <rPh sb="8" eb="10">
      <t>コウイキ</t>
    </rPh>
    <rPh sb="10" eb="12">
      <t>レンゴウ</t>
    </rPh>
    <rPh sb="13" eb="15">
      <t>トクベツ</t>
    </rPh>
    <rPh sb="15" eb="17">
      <t>カイケイ</t>
    </rPh>
    <phoneticPr fontId="2"/>
  </si>
  <si>
    <t>東京都島嶼町村一部事務組合</t>
    <rPh sb="0" eb="2">
      <t>トウキョウ</t>
    </rPh>
    <rPh sb="2" eb="3">
      <t>ト</t>
    </rPh>
    <rPh sb="3" eb="5">
      <t>トウショ</t>
    </rPh>
    <rPh sb="5" eb="7">
      <t>チョウソン</t>
    </rPh>
    <rPh sb="7" eb="9">
      <t>イチブ</t>
    </rPh>
    <rPh sb="9" eb="11">
      <t>ジム</t>
    </rPh>
    <rPh sb="11" eb="13">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</si>
  <si>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</si>
  <si>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</si>
  <si>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（百万円）</t>
    <rPh sb="1" eb="4">
      <t>ヒャクマンエン</t>
    </rPh>
    <phoneticPr fontId="5"/>
  </si>
  <si>
    <t>減債基金</t>
    <rPh sb="0" eb="2">
      <t>ゲンサイ</t>
    </rPh>
    <rPh sb="2" eb="4">
      <t>キキン</t>
    </rPh>
    <phoneticPr fontId="5"/>
  </si>
  <si>
    <t>基金残高合計</t>
    <rPh sb="0" eb="2">
      <t>キキン</t>
    </rPh>
    <rPh sb="2" eb="4">
      <t>ザンダカ</t>
    </rPh>
    <rPh sb="4" eb="6">
      <t>ゴウケイ</t>
    </rPh>
    <phoneticPr fontId="5"/>
  </si>
  <si>
    <t>公共施設整備基金</t>
    <rPh sb="0" eb="2">
      <t>コウキョウ</t>
    </rPh>
    <rPh sb="2" eb="4">
      <t>シセツ</t>
    </rPh>
    <rPh sb="4" eb="6">
      <t>セイビ</t>
    </rPh>
    <rPh sb="6" eb="8">
      <t>キキン</t>
    </rPh>
    <phoneticPr fontId="5"/>
  </si>
  <si>
    <t>ふるさと基金</t>
    <rPh sb="4" eb="6">
      <t>キキン</t>
    </rPh>
    <phoneticPr fontId="5"/>
  </si>
  <si>
    <t>地域福祉基金</t>
    <rPh sb="0" eb="2">
      <t>チイキ</t>
    </rPh>
    <rPh sb="2" eb="4">
      <t>フクシ</t>
    </rPh>
    <rPh sb="4" eb="6">
      <t>キキン</t>
    </rPh>
    <phoneticPr fontId="5"/>
  </si>
  <si>
    <t>災害対策基金</t>
    <rPh sb="0" eb="2">
      <t>サイガイ</t>
    </rPh>
    <rPh sb="2" eb="4">
      <t>タイサク</t>
    </rPh>
    <rPh sb="4" eb="6">
      <t>キキン</t>
    </rPh>
    <phoneticPr fontId="5"/>
  </si>
  <si>
    <t>庁舎建設基金</t>
    <rPh sb="0" eb="2">
      <t>チョウシャ</t>
    </rPh>
    <rPh sb="2" eb="4">
      <t>ケンセツ</t>
    </rPh>
    <rPh sb="4" eb="6">
      <t>キキン</t>
    </rPh>
    <phoneticPr fontId="5"/>
  </si>
  <si>
    <t>-</t>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</si>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</sst>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4" fillId="0" borderId="0"/>
    <xf numFmtId="0" fontId="14" fillId="0" borderId="0">
      <alignment vertical="center"/>
    </xf>
    <xf numFmtId="0" fontId="13"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xf numFmtId="0" fontId="14"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4"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4"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4" fillId="0" borderId="34" xfId="6" applyBorder="1"/>
    <xf numFmtId="0" fontId="14" fillId="0" borderId="34" xfId="6" applyBorder="1" applyAlignment="1">
      <alignment vertical="center"/>
    </xf>
    <xf numFmtId="0" fontId="16" fillId="0" borderId="34" xfId="6" applyFont="1" applyBorder="1"/>
    <xf numFmtId="0" fontId="14" fillId="0" borderId="0" xfId="7" applyAlignment="1"/>
    <xf numFmtId="0" fontId="14" fillId="0" borderId="34" xfId="7" applyBorder="1" applyAlignment="1"/>
    <xf numFmtId="177" fontId="14"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1" xfId="9" applyFont="1" applyFill="1" applyBorder="1" applyAlignment="1">
      <alignment horizontal="center" vertical="center"/>
    </xf>
    <xf numFmtId="0" fontId="18" fillId="0" borderId="7" xfId="8" applyFont="1" applyFill="1" applyBorder="1" applyAlignment="1">
      <alignment horizontal="center" vertical="center"/>
    </xf>
    <xf numFmtId="0" fontId="18" fillId="0" borderId="74" xfId="8" applyFont="1" applyFill="1" applyBorder="1" applyAlignment="1">
      <alignment horizontal="center" vertical="center"/>
    </xf>
    <xf numFmtId="0" fontId="24" fillId="0" borderId="75" xfId="8" applyFont="1" applyFill="1" applyBorder="1" applyAlignment="1">
      <alignment vertical="center" wrapText="1"/>
    </xf>
    <xf numFmtId="0" fontId="24" fillId="0" borderId="76" xfId="8" applyFont="1" applyFill="1" applyBorder="1" applyAlignment="1">
      <alignment vertical="center" wrapText="1"/>
    </xf>
    <xf numFmtId="181" fontId="18" fillId="0" borderId="74" xfId="8" applyNumberFormat="1" applyFont="1" applyFill="1" applyBorder="1" applyAlignment="1">
      <alignment vertical="center"/>
    </xf>
    <xf numFmtId="181" fontId="18" fillId="0" borderId="75" xfId="8" applyNumberFormat="1" applyFont="1" applyFill="1" applyBorder="1" applyAlignment="1">
      <alignment vertical="center"/>
    </xf>
    <xf numFmtId="181" fontId="18" fillId="0" borderId="76" xfId="8" applyNumberFormat="1" applyFont="1" applyFill="1" applyBorder="1" applyAlignment="1">
      <alignment vertical="center"/>
    </xf>
    <xf numFmtId="0" fontId="18" fillId="0" borderId="7" xfId="8" applyFont="1" applyFill="1" applyBorder="1">
      <alignment vertical="center"/>
    </xf>
    <xf numFmtId="0" fontId="18" fillId="0" borderId="0" xfId="8" applyFont="1" applyFill="1" applyBorder="1">
      <alignment vertical="center"/>
    </xf>
    <xf numFmtId="0" fontId="18" fillId="0" borderId="66"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0" fontId="18" fillId="0" borderId="0" xfId="8" applyFont="1" applyFill="1" applyBorder="1" applyAlignment="1">
      <alignment vertical="center"/>
    </xf>
    <xf numFmtId="0" fontId="18" fillId="0" borderId="0" xfId="8" applyFont="1" applyFill="1" applyBorder="1" applyAlignment="1">
      <alignment horizontal="center" vertical="center"/>
    </xf>
    <xf numFmtId="49" fontId="18" fillId="0" borderId="0" xfId="8" applyNumberFormat="1" applyFont="1" applyFill="1" applyBorder="1" applyAlignment="1">
      <alignment horizontal="center" vertical="center"/>
    </xf>
    <xf numFmtId="0" fontId="18" fillId="0" borderId="66" xfId="8" applyFont="1" applyFill="1" applyBorder="1" applyAlignment="1">
      <alignment horizontal="center" vertical="center"/>
    </xf>
    <xf numFmtId="0" fontId="18" fillId="0" borderId="74" xfId="8" applyFont="1" applyFill="1" applyBorder="1">
      <alignment vertical="center"/>
    </xf>
    <xf numFmtId="0" fontId="18" fillId="0" borderId="75" xfId="8" applyFont="1" applyFill="1" applyBorder="1">
      <alignment vertical="center"/>
    </xf>
    <xf numFmtId="0" fontId="18" fillId="0" borderId="76" xfId="8" applyFont="1" applyFill="1" applyBorder="1">
      <alignment vertical="center"/>
    </xf>
    <xf numFmtId="0" fontId="18" fillId="0" borderId="0" xfId="10" applyFont="1" applyFill="1">
      <alignment vertical="center"/>
    </xf>
    <xf numFmtId="49" fontId="28" fillId="0" borderId="0" xfId="11" applyNumberFormat="1" applyFont="1">
      <alignment vertical="center"/>
    </xf>
    <xf numFmtId="49" fontId="18" fillId="0" borderId="0" xfId="11" applyNumberFormat="1" applyFont="1">
      <alignment vertical="center"/>
    </xf>
    <xf numFmtId="49" fontId="18" fillId="0" borderId="0" xfId="11" applyNumberFormat="1" applyFont="1" applyFill="1">
      <alignment vertical="center"/>
    </xf>
    <xf numFmtId="0" fontId="18" fillId="0" borderId="0" xfId="11" applyFont="1">
      <alignment vertical="center"/>
    </xf>
    <xf numFmtId="0" fontId="29"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8" fillId="0" borderId="0" xfId="11" applyFont="1" applyBorder="1">
      <alignment vertical="center"/>
    </xf>
    <xf numFmtId="0" fontId="18" fillId="0" borderId="12" xfId="11" applyFont="1" applyBorder="1">
      <alignment vertical="center"/>
    </xf>
    <xf numFmtId="0" fontId="18" fillId="0" borderId="54" xfId="11" applyFont="1" applyBorder="1">
      <alignmen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64" xfId="11" applyFont="1" applyBorder="1" applyAlignment="1">
      <alignment horizontal="center" vertical="center"/>
    </xf>
    <xf numFmtId="0" fontId="18" fillId="0" borderId="0" xfId="11" applyFont="1" applyFill="1" applyBorder="1" applyAlignment="1">
      <alignment horizontal="center" vertical="center" wrapText="1"/>
    </xf>
    <xf numFmtId="0" fontId="18" fillId="0" borderId="54" xfId="11" applyFont="1" applyFill="1" applyBorder="1" applyAlignment="1">
      <alignment horizontal="center" vertical="center" wrapText="1"/>
    </xf>
    <xf numFmtId="0" fontId="18" fillId="0" borderId="0" xfId="11" applyFont="1" applyFill="1">
      <alignment vertical="center"/>
    </xf>
    <xf numFmtId="0" fontId="18" fillId="0" borderId="0" xfId="11" applyFont="1" applyAlignment="1">
      <alignment vertical="center"/>
    </xf>
    <xf numFmtId="0" fontId="18" fillId="0" borderId="0" xfId="11" applyFont="1" applyBorder="1" applyAlignment="1">
      <alignment vertical="center"/>
    </xf>
    <xf numFmtId="0" fontId="22" fillId="0" borderId="0" xfId="11" applyFont="1" applyBorder="1" applyAlignment="1">
      <alignment vertical="center"/>
    </xf>
    <xf numFmtId="0" fontId="22" fillId="0" borderId="0" xfId="11" applyFont="1" applyAlignment="1">
      <alignment vertical="center"/>
    </xf>
    <xf numFmtId="0" fontId="18" fillId="0" borderId="0" xfId="11" applyFont="1" applyAlignment="1">
      <alignment vertical="center" shrinkToFit="1"/>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0"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2" fillId="6" borderId="0" xfId="12" applyFont="1" applyFill="1" applyProtection="1">
      <alignment vertical="center"/>
    </xf>
    <xf numFmtId="0" fontId="33" fillId="6" borderId="0" xfId="12" applyFont="1" applyFill="1" applyProtection="1">
      <alignment vertical="center"/>
    </xf>
    <xf numFmtId="0" fontId="33" fillId="6" borderId="0" xfId="13" applyFont="1" applyFill="1" applyProtection="1">
      <alignment vertical="center"/>
    </xf>
    <xf numFmtId="0" fontId="33" fillId="0" borderId="0" xfId="13" applyFont="1" applyProtection="1">
      <alignment vertical="center"/>
    </xf>
    <xf numFmtId="0" fontId="32" fillId="6" borderId="0" xfId="12" applyFont="1" applyFill="1" applyBorder="1" applyProtection="1">
      <alignment vertical="center"/>
    </xf>
    <xf numFmtId="0" fontId="33" fillId="6" borderId="0" xfId="12" applyFont="1" applyFill="1" applyBorder="1" applyProtection="1">
      <alignment vertical="center"/>
    </xf>
    <xf numFmtId="0" fontId="32" fillId="0" borderId="97" xfId="12" applyFont="1" applyBorder="1" applyAlignment="1" applyProtection="1">
      <alignment horizontal="center" vertical="center" shrinkToFit="1"/>
      <protection locked="0"/>
    </xf>
    <xf numFmtId="0" fontId="32" fillId="0" borderId="97" xfId="12" applyFont="1" applyFill="1" applyBorder="1" applyAlignment="1" applyProtection="1">
      <alignment horizontal="center" vertical="center" shrinkToFit="1"/>
      <protection locked="0"/>
    </xf>
    <xf numFmtId="0" fontId="32" fillId="0" borderId="109" xfId="15" applyFont="1" applyBorder="1" applyAlignment="1" applyProtection="1">
      <alignment horizontal="center" vertical="center" shrinkToFit="1"/>
      <protection locked="0"/>
    </xf>
    <xf numFmtId="0" fontId="32" fillId="0" borderId="111" xfId="12" applyFont="1" applyBorder="1" applyAlignment="1" applyProtection="1">
      <alignment horizontal="center" vertical="center" shrinkToFit="1"/>
      <protection locked="0"/>
    </xf>
    <xf numFmtId="0" fontId="32" fillId="0" borderId="111" xfId="12" applyFont="1" applyFill="1" applyBorder="1" applyAlignment="1" applyProtection="1">
      <alignment horizontal="center" vertical="center" shrinkToFit="1"/>
      <protection locked="0"/>
    </xf>
    <xf numFmtId="0" fontId="32" fillId="0" borderId="122" xfId="15" applyFont="1" applyBorder="1" applyAlignment="1" applyProtection="1">
      <alignment horizontal="center" vertical="center" shrinkToFit="1"/>
      <protection locked="0"/>
    </xf>
    <xf numFmtId="0" fontId="32" fillId="8" borderId="20" xfId="12" applyFont="1" applyFill="1" applyBorder="1" applyAlignment="1" applyProtection="1">
      <alignment horizontal="center" vertical="center" shrinkToFit="1"/>
      <protection locked="0"/>
    </xf>
    <xf numFmtId="0" fontId="25" fillId="6" borderId="0" xfId="12" applyFont="1" applyFill="1" applyProtection="1">
      <alignment vertical="center"/>
    </xf>
    <xf numFmtId="0" fontId="32" fillId="0" borderId="135" xfId="12" applyFont="1" applyBorder="1" applyAlignment="1" applyProtection="1">
      <alignment horizontal="center" vertical="center" shrinkToFit="1"/>
      <protection locked="0"/>
    </xf>
    <xf numFmtId="0" fontId="32"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2" fillId="0" borderId="144" xfId="12" applyFont="1" applyBorder="1" applyAlignment="1" applyProtection="1">
      <alignment horizontal="center" vertical="center" shrinkToFit="1"/>
      <protection locked="0"/>
    </xf>
    <xf numFmtId="0" fontId="32" fillId="6" borderId="0" xfId="12" applyFont="1" applyFill="1" applyBorder="1" applyAlignment="1" applyProtection="1">
      <alignment horizontal="center" vertical="center" shrinkToFit="1"/>
    </xf>
    <xf numFmtId="0" fontId="32" fillId="6" borderId="0" xfId="12" applyFont="1" applyFill="1" applyBorder="1" applyAlignment="1" applyProtection="1">
      <alignment horizontal="left" vertical="center" shrinkToFit="1"/>
    </xf>
    <xf numFmtId="177" fontId="32" fillId="6" borderId="0" xfId="12" applyNumberFormat="1" applyFont="1" applyFill="1" applyBorder="1" applyAlignment="1" applyProtection="1">
      <alignment horizontal="right" vertical="center" shrinkToFit="1"/>
    </xf>
    <xf numFmtId="177" fontId="32" fillId="6" borderId="0" xfId="12" applyNumberFormat="1" applyFont="1" applyFill="1" applyBorder="1" applyAlignment="1" applyProtection="1">
      <alignment horizontal="left" vertical="center" shrinkToFit="1"/>
    </xf>
    <xf numFmtId="0" fontId="25" fillId="6" borderId="0" xfId="12" applyFont="1" applyFill="1" applyBorder="1" applyProtection="1">
      <alignment vertical="center"/>
    </xf>
    <xf numFmtId="0" fontId="32" fillId="6" borderId="75" xfId="12" applyFont="1" applyFill="1" applyBorder="1" applyAlignment="1" applyProtection="1">
      <alignment vertical="center"/>
    </xf>
    <xf numFmtId="0" fontId="32" fillId="6" borderId="75" xfId="12" applyFont="1" applyFill="1" applyBorder="1" applyAlignment="1" applyProtection="1">
      <alignment horizontal="center" vertical="center"/>
    </xf>
    <xf numFmtId="0" fontId="32" fillId="6" borderId="31" xfId="12" applyFont="1" applyFill="1" applyBorder="1" applyProtection="1">
      <alignment vertical="center"/>
    </xf>
    <xf numFmtId="0" fontId="32" fillId="6" borderId="11" xfId="12" applyFont="1" applyFill="1" applyBorder="1" applyAlignment="1" applyProtection="1">
      <alignment vertical="center"/>
    </xf>
    <xf numFmtId="0" fontId="32" fillId="6" borderId="12" xfId="12" applyFont="1" applyFill="1" applyBorder="1" applyAlignment="1" applyProtection="1">
      <alignment vertical="center"/>
    </xf>
    <xf numFmtId="0" fontId="32" fillId="6" borderId="0" xfId="12" applyFont="1" applyFill="1" applyBorder="1" applyAlignment="1" applyProtection="1">
      <alignment vertical="center"/>
    </xf>
    <xf numFmtId="0" fontId="32" fillId="6" borderId="66" xfId="12" applyFont="1" applyFill="1" applyBorder="1" applyAlignment="1" applyProtection="1">
      <alignment vertical="center"/>
    </xf>
    <xf numFmtId="0" fontId="32" fillId="6" borderId="0" xfId="12" applyFont="1" applyFill="1" applyAlignment="1" applyProtection="1">
      <alignment vertical="center"/>
    </xf>
    <xf numFmtId="0" fontId="32" fillId="6" borderId="0" xfId="12" applyFont="1" applyFill="1" applyBorder="1" applyAlignment="1" applyProtection="1">
      <alignment horizontal="center"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3" fillId="6" borderId="7" xfId="12" applyFont="1" applyFill="1" applyBorder="1" applyAlignment="1" applyProtection="1">
      <alignment vertical="center"/>
    </xf>
    <xf numFmtId="0" fontId="33"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4" fillId="6" borderId="0" xfId="6" applyFill="1" applyProtection="1">
      <protection hidden="1"/>
    </xf>
    <xf numFmtId="0" fontId="14" fillId="6" borderId="0" xfId="6" applyFill="1"/>
    <xf numFmtId="0" fontId="1" fillId="0" borderId="0" xfId="16" applyFont="1" applyFill="1">
      <alignment vertical="center"/>
    </xf>
    <xf numFmtId="0" fontId="1" fillId="0" borderId="0" xfId="16" applyFont="1" applyFill="1" applyBorder="1">
      <alignment vertical="center"/>
    </xf>
    <xf numFmtId="0" fontId="32"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8"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5" fillId="0" borderId="34" xfId="16" applyNumberFormat="1" applyFont="1" applyFill="1" applyBorder="1" applyAlignment="1">
      <alignment horizontal="right" vertical="center" shrinkToFit="1"/>
    </xf>
    <xf numFmtId="190" fontId="15"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5" fillId="0" borderId="34" xfId="16" applyNumberFormat="1" applyFont="1" applyFill="1" applyBorder="1" applyAlignment="1">
      <alignment horizontal="right" vertical="center" shrinkToFit="1"/>
    </xf>
    <xf numFmtId="187" fontId="15"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2"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7"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7" fontId="15" fillId="0" borderId="56" xfId="19" applyNumberFormat="1" applyFont="1" applyFill="1" applyBorder="1" applyAlignment="1">
      <alignment horizontal="right" vertical="center" shrinkToFit="1"/>
    </xf>
    <xf numFmtId="187"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7"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7" fontId="15" fillId="0" borderId="61" xfId="19" applyNumberFormat="1" applyFont="1" applyFill="1" applyBorder="1" applyAlignment="1">
      <alignment horizontal="right" vertical="center" shrinkToFit="1"/>
    </xf>
    <xf numFmtId="187"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7"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7"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4" fillId="0" borderId="0" xfId="1" applyFont="1" applyAlignment="1">
      <alignment horizontal="right"/>
    </xf>
    <xf numFmtId="0" fontId="36" fillId="2" borderId="1" xfId="1" applyFont="1" applyFill="1" applyBorder="1" applyAlignment="1"/>
    <xf numFmtId="0" fontId="36" fillId="2" borderId="2" xfId="1" applyFont="1" applyFill="1" applyBorder="1" applyAlignment="1">
      <alignment horizontal="right" vertical="top"/>
    </xf>
    <xf numFmtId="0" fontId="36" fillId="2" borderId="3" xfId="1" applyFont="1" applyFill="1" applyBorder="1" applyAlignment="1">
      <alignment horizontal="right" vertical="top"/>
    </xf>
    <xf numFmtId="0" fontId="37" fillId="4" borderId="5" xfId="5" applyFont="1" applyFill="1" applyBorder="1" applyAlignment="1">
      <alignment horizontal="center" vertical="center"/>
    </xf>
    <xf numFmtId="0" fontId="37" fillId="4" borderId="6" xfId="5" applyFont="1" applyFill="1" applyBorder="1" applyAlignment="1">
      <alignment horizontal="center" vertical="center"/>
    </xf>
    <xf numFmtId="0" fontId="36" fillId="0" borderId="7" xfId="1" applyFont="1" applyFill="1" applyBorder="1" applyAlignment="1">
      <alignment horizontal="center" vertical="center" wrapText="1"/>
    </xf>
    <xf numFmtId="177" fontId="36" fillId="0" borderId="5" xfId="5" applyNumberFormat="1" applyFont="1" applyFill="1" applyBorder="1" applyAlignment="1" applyProtection="1">
      <alignment horizontal="right" vertical="center" shrinkToFit="1"/>
    </xf>
    <xf numFmtId="177" fontId="36" fillId="0" borderId="10" xfId="5" applyNumberFormat="1" applyFont="1" applyFill="1" applyBorder="1" applyAlignment="1" applyProtection="1">
      <alignment horizontal="right" vertical="center" shrinkToFit="1"/>
    </xf>
    <xf numFmtId="0" fontId="36" fillId="0" borderId="11" xfId="1" applyFont="1" applyFill="1" applyBorder="1" applyAlignment="1">
      <alignment horizontal="center" vertical="center" wrapText="1"/>
    </xf>
    <xf numFmtId="177" fontId="36" fillId="0" borderId="15" xfId="5" applyNumberFormat="1" applyFont="1" applyFill="1" applyBorder="1" applyAlignment="1" applyProtection="1">
      <alignment horizontal="right" vertical="center" shrinkToFit="1"/>
    </xf>
    <xf numFmtId="177" fontId="36" fillId="0" borderId="16" xfId="5" applyNumberFormat="1" applyFont="1" applyFill="1" applyBorder="1" applyAlignment="1" applyProtection="1">
      <alignment horizontal="right" vertical="center" shrinkToFit="1"/>
    </xf>
    <xf numFmtId="177" fontId="36" fillId="0" borderId="34" xfId="5" applyNumberFormat="1" applyFont="1" applyFill="1" applyBorder="1" applyAlignment="1" applyProtection="1">
      <alignment horizontal="right" vertical="center" shrinkToFit="1"/>
    </xf>
    <xf numFmtId="177" fontId="36" fillId="0" borderId="35" xfId="5" applyNumberFormat="1" applyFont="1" applyFill="1" applyBorder="1" applyAlignment="1" applyProtection="1">
      <alignment horizontal="right" vertical="center" shrinkToFit="1"/>
    </xf>
    <xf numFmtId="0" fontId="36" fillId="0" borderId="49" xfId="1" applyFont="1" applyFill="1" applyBorder="1" applyAlignment="1">
      <alignment horizontal="center" vertical="center"/>
    </xf>
    <xf numFmtId="177" fontId="36" fillId="0" borderId="34" xfId="5" applyNumberFormat="1" applyFont="1" applyFill="1" applyBorder="1" applyAlignment="1" applyProtection="1">
      <alignment horizontal="right" vertical="center" shrinkToFit="1"/>
      <protection locked="0"/>
    </xf>
    <xf numFmtId="177" fontId="36" fillId="0" borderId="35" xfId="5" applyNumberFormat="1" applyFont="1" applyFill="1" applyBorder="1" applyAlignment="1" applyProtection="1">
      <alignment horizontal="right" vertical="center" shrinkToFit="1"/>
      <protection locked="0"/>
    </xf>
    <xf numFmtId="0" fontId="36" fillId="0" borderId="50" xfId="1" applyFont="1" applyFill="1" applyBorder="1" applyAlignment="1">
      <alignment horizontal="center" vertical="center"/>
    </xf>
    <xf numFmtId="177" fontId="36" fillId="0" borderId="21" xfId="5" applyNumberFormat="1" applyFont="1" applyFill="1" applyBorder="1" applyAlignment="1" applyProtection="1">
      <alignment horizontal="right" vertical="center" shrinkToFit="1"/>
      <protection locked="0"/>
    </xf>
    <xf numFmtId="177" fontId="36" fillId="0" borderId="22" xfId="5" applyNumberFormat="1" applyFont="1" applyFill="1" applyBorder="1" applyAlignment="1" applyProtection="1">
      <alignment horizontal="right" vertical="center" shrinkToFit="1"/>
      <protection locked="0"/>
    </xf>
    <xf numFmtId="0" fontId="36" fillId="0" borderId="1" xfId="1" applyFont="1" applyFill="1" applyBorder="1" applyAlignment="1">
      <alignment horizontal="center" vertical="center"/>
    </xf>
    <xf numFmtId="177" fontId="36" fillId="0" borderId="51" xfId="5" applyNumberFormat="1" applyFont="1" applyFill="1" applyBorder="1" applyAlignment="1" applyProtection="1">
      <alignment horizontal="right" vertical="center" shrinkToFit="1"/>
    </xf>
    <xf numFmtId="177" fontId="36" fillId="0" borderId="6" xfId="5" applyNumberFormat="1" applyFont="1" applyFill="1" applyBorder="1" applyAlignment="1" applyProtection="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68"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9"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24"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6" xfId="8" applyNumberFormat="1" applyFont="1" applyFill="1" applyBorder="1" applyAlignment="1">
      <alignment horizontal="right" vertical="center" shrinkToFit="1"/>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6"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6" xfId="8" applyFont="1" applyFill="1" applyBorder="1" applyAlignment="1">
      <alignment horizontal="left" vertical="center"/>
    </xf>
    <xf numFmtId="0" fontId="18" fillId="0" borderId="14"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15" xfId="8" applyFont="1" applyFill="1" applyBorder="1" applyAlignment="1">
      <alignment horizontal="center" vertical="center"/>
    </xf>
    <xf numFmtId="0" fontId="18" fillId="0" borderId="5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41" xfId="8" applyFont="1" applyFill="1" applyBorder="1" applyAlignment="1">
      <alignment horizontal="center" vertical="center"/>
    </xf>
    <xf numFmtId="0" fontId="18" fillId="0" borderId="16"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73" xfId="8" applyFont="1" applyFill="1" applyBorder="1" applyAlignment="1">
      <alignment horizontal="center" vertical="center"/>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74" xfId="8" applyFont="1" applyFill="1" applyBorder="1" applyAlignment="1">
      <alignment horizontal="center" vertical="center"/>
    </xf>
    <xf numFmtId="0" fontId="18" fillId="0" borderId="75" xfId="8" applyFont="1" applyFill="1" applyBorder="1" applyAlignment="1">
      <alignment horizontal="center" vertical="center"/>
    </xf>
    <xf numFmtId="49" fontId="18" fillId="0" borderId="41" xfId="8" applyNumberFormat="1" applyFont="1" applyFill="1" applyBorder="1" applyAlignment="1">
      <alignment horizontal="center" vertical="center"/>
    </xf>
    <xf numFmtId="49" fontId="18" fillId="0" borderId="12" xfId="8" applyNumberFormat="1" applyFont="1" applyFill="1" applyBorder="1" applyAlignment="1">
      <alignment horizontal="center" vertical="center"/>
    </xf>
    <xf numFmtId="49" fontId="18" fillId="0" borderId="13" xfId="8" applyNumberFormat="1" applyFont="1" applyFill="1" applyBorder="1" applyAlignment="1">
      <alignment horizontal="center" vertical="center"/>
    </xf>
    <xf numFmtId="49" fontId="18" fillId="0" borderId="64" xfId="8" applyNumberFormat="1" applyFont="1" applyFill="1" applyBorder="1" applyAlignment="1">
      <alignment horizontal="center" vertical="center"/>
    </xf>
    <xf numFmtId="49" fontId="18" fillId="0" borderId="0" xfId="8" applyNumberFormat="1" applyFont="1" applyFill="1" applyBorder="1" applyAlignment="1">
      <alignment horizontal="center" vertical="center"/>
    </xf>
    <xf numFmtId="49" fontId="18" fillId="0" borderId="66" xfId="8" applyNumberFormat="1" applyFont="1" applyFill="1" applyBorder="1" applyAlignment="1">
      <alignment horizontal="center" vertical="center"/>
    </xf>
    <xf numFmtId="49" fontId="18" fillId="0" borderId="72" xfId="8" applyNumberFormat="1" applyFont="1" applyFill="1" applyBorder="1" applyAlignment="1">
      <alignment horizontal="center" vertical="center"/>
    </xf>
    <xf numFmtId="49" fontId="18" fillId="0" borderId="75" xfId="8" applyNumberFormat="1" applyFont="1" applyFill="1" applyBorder="1" applyAlignment="1">
      <alignment horizontal="center" vertical="center"/>
    </xf>
    <xf numFmtId="49" fontId="18" fillId="0" borderId="76" xfId="8" applyNumberFormat="1" applyFont="1" applyFill="1" applyBorder="1" applyAlignment="1">
      <alignment horizontal="center" vertical="center"/>
    </xf>
    <xf numFmtId="0" fontId="18" fillId="0" borderId="30"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0" fontId="18" fillId="0" borderId="39" xfId="8" applyFont="1" applyFill="1" applyBorder="1" applyAlignment="1">
      <alignment horizontal="center" vertical="center"/>
    </xf>
    <xf numFmtId="0" fontId="18" fillId="0" borderId="31" xfId="8" applyFont="1" applyFill="1" applyBorder="1" applyAlignment="1">
      <alignment horizontal="center" vertical="center"/>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6" xfId="7" applyFont="1" applyFill="1" applyBorder="1" applyAlignment="1">
      <alignment horizontal="left" vertical="center"/>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6"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6" xfId="8" applyNumberFormat="1" applyFont="1" applyFill="1" applyBorder="1" applyAlignment="1">
      <alignment horizontal="right" vertical="center" shrinkToFit="1"/>
    </xf>
    <xf numFmtId="0" fontId="18" fillId="0" borderId="77"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9"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36" xfId="8" applyFont="1" applyFill="1" applyBorder="1" applyAlignment="1">
      <alignment horizontal="center" vertical="center" wrapText="1"/>
    </xf>
    <xf numFmtId="0" fontId="18" fillId="0" borderId="8" xfId="8" applyFont="1" applyFill="1" applyBorder="1" applyAlignment="1">
      <alignment horizontal="center" vertical="center" wrapText="1"/>
    </xf>
    <xf numFmtId="0" fontId="18" fillId="0" borderId="23" xfId="8" applyFont="1" applyFill="1" applyBorder="1" applyAlignment="1">
      <alignment horizontal="center" vertical="center" wrapText="1"/>
    </xf>
    <xf numFmtId="0" fontId="18" fillId="0" borderId="7" xfId="8" applyFont="1" applyFill="1" applyBorder="1" applyAlignment="1">
      <alignment horizontal="center" vertical="center" wrapText="1"/>
    </xf>
    <xf numFmtId="0" fontId="18" fillId="0" borderId="0" xfId="8" applyFont="1" applyFill="1" applyBorder="1" applyAlignment="1">
      <alignment horizontal="center" vertical="center" wrapText="1"/>
    </xf>
    <xf numFmtId="0" fontId="18" fillId="0" borderId="38" xfId="8" applyFont="1" applyFill="1" applyBorder="1" applyAlignment="1">
      <alignment horizontal="center" vertical="center" wrapText="1"/>
    </xf>
    <xf numFmtId="0" fontId="18" fillId="0" borderId="74" xfId="8" applyFont="1" applyFill="1" applyBorder="1" applyAlignment="1">
      <alignment horizontal="center" vertical="center" wrapText="1"/>
    </xf>
    <xf numFmtId="0" fontId="18" fillId="0" borderId="75" xfId="8" applyFont="1" applyFill="1" applyBorder="1" applyAlignment="1">
      <alignment horizontal="center" vertical="center" wrapText="1"/>
    </xf>
    <xf numFmtId="0" fontId="18" fillId="0" borderId="70" xfId="8"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30" xfId="8" applyFont="1" applyFill="1" applyBorder="1" applyAlignment="1">
      <alignment horizontal="center" vertical="center"/>
    </xf>
    <xf numFmtId="0" fontId="18" fillId="0" borderId="42" xfId="8" applyFont="1" applyFill="1" applyBorder="1" applyAlignment="1">
      <alignment horizontal="center" vertical="center"/>
    </xf>
    <xf numFmtId="0" fontId="18" fillId="0" borderId="39" xfId="8" applyFont="1" applyFill="1" applyBorder="1" applyAlignment="1">
      <alignment horizontal="center" vertical="center" shrinkToFit="1"/>
    </xf>
    <xf numFmtId="0" fontId="18" fillId="0" borderId="31" xfId="8" applyFont="1" applyFill="1" applyBorder="1" applyAlignment="1">
      <alignment horizontal="center" vertical="center" shrinkToFit="1"/>
    </xf>
    <xf numFmtId="0" fontId="18" fillId="0" borderId="42" xfId="8" applyFont="1" applyFill="1" applyBorder="1" applyAlignment="1">
      <alignment horizontal="center" vertical="center" shrinkToFit="1"/>
    </xf>
    <xf numFmtId="0" fontId="18" fillId="0" borderId="32" xfId="8" applyFont="1" applyFill="1" applyBorder="1" applyAlignment="1">
      <alignment horizontal="center"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181" fontId="18" fillId="0" borderId="39" xfId="8" applyNumberFormat="1" applyFont="1" applyFill="1" applyBorder="1" applyAlignment="1">
      <alignment horizontal="right" vertical="center" shrinkToFit="1"/>
    </xf>
    <xf numFmtId="181" fontId="18" fillId="0" borderId="31" xfId="8" applyNumberFormat="1" applyFont="1" applyFill="1" applyBorder="1" applyAlignment="1">
      <alignment horizontal="right" vertical="center" shrinkToFit="1"/>
    </xf>
    <xf numFmtId="181" fontId="18" fillId="0" borderId="42" xfId="8" applyNumberFormat="1" applyFont="1" applyFill="1" applyBorder="1" applyAlignment="1">
      <alignment horizontal="right" vertical="center" shrinkToFit="1"/>
    </xf>
    <xf numFmtId="181" fontId="18" fillId="0" borderId="32" xfId="8" applyNumberFormat="1" applyFont="1" applyFill="1" applyBorder="1" applyAlignment="1">
      <alignment horizontal="right" vertical="center" shrinkToFit="1"/>
    </xf>
    <xf numFmtId="0" fontId="22" fillId="0" borderId="41" xfId="9" applyFont="1" applyFill="1" applyBorder="1" applyAlignment="1">
      <alignment horizontal="center" vertical="center" shrinkToFit="1"/>
    </xf>
    <xf numFmtId="0" fontId="22" fillId="0" borderId="12" xfId="9" applyFont="1" applyFill="1" applyBorder="1" applyAlignment="1">
      <alignment horizontal="center" vertical="center" shrinkToFit="1"/>
    </xf>
    <xf numFmtId="0" fontId="22" fillId="0" borderId="48" xfId="9" applyFont="1" applyFill="1" applyBorder="1" applyAlignment="1">
      <alignment horizontal="center" vertical="center" shrinkToFit="1"/>
    </xf>
    <xf numFmtId="178" fontId="18" fillId="0" borderId="42" xfId="8" applyNumberFormat="1" applyFont="1" applyFill="1" applyBorder="1" applyAlignment="1">
      <alignment horizontal="right" vertical="center" shrinkToFit="1"/>
    </xf>
    <xf numFmtId="0" fontId="18" fillId="0" borderId="74" xfId="8" applyFont="1" applyFill="1" applyBorder="1" applyAlignment="1">
      <alignment horizontal="left" vertical="center"/>
    </xf>
    <xf numFmtId="0" fontId="18" fillId="0" borderId="75" xfId="8" applyFont="1" applyFill="1" applyBorder="1" applyAlignment="1">
      <alignment horizontal="left" vertical="center"/>
    </xf>
    <xf numFmtId="0" fontId="18" fillId="0" borderId="76" xfId="8" applyFont="1" applyFill="1" applyBorder="1" applyAlignment="1">
      <alignment horizontal="left" vertical="center"/>
    </xf>
    <xf numFmtId="181" fontId="18" fillId="0" borderId="74" xfId="8" applyNumberFormat="1" applyFont="1" applyFill="1" applyBorder="1" applyAlignment="1">
      <alignment horizontal="right" vertical="center" shrinkToFit="1"/>
    </xf>
    <xf numFmtId="181" fontId="18" fillId="0" borderId="75" xfId="8" applyNumberFormat="1" applyFont="1" applyFill="1" applyBorder="1" applyAlignment="1">
      <alignment horizontal="right" vertical="center" shrinkToFit="1"/>
    </xf>
    <xf numFmtId="181" fontId="18" fillId="0" borderId="76" xfId="8" applyNumberFormat="1" applyFont="1" applyFill="1" applyBorder="1" applyAlignment="1">
      <alignment horizontal="right" vertical="center" shrinkToFit="1"/>
    </xf>
    <xf numFmtId="0" fontId="18" fillId="0" borderId="36" xfId="10" applyFont="1" applyFill="1" applyBorder="1" applyAlignment="1">
      <alignment horizontal="left" vertical="center"/>
    </xf>
    <xf numFmtId="0" fontId="18" fillId="0" borderId="8" xfId="10" applyFont="1" applyFill="1" applyBorder="1" applyAlignment="1">
      <alignment horizontal="left" vertical="center"/>
    </xf>
    <xf numFmtId="0" fontId="18" fillId="0" borderId="9" xfId="10" applyFont="1" applyFill="1" applyBorder="1" applyAlignment="1">
      <alignment horizontal="left" vertical="center"/>
    </xf>
    <xf numFmtId="185" fontId="22" fillId="0" borderId="41" xfId="8" applyNumberFormat="1" applyFont="1" applyFill="1" applyBorder="1" applyAlignment="1">
      <alignment horizontal="right" vertical="center" shrinkToFit="1"/>
    </xf>
    <xf numFmtId="185" fontId="22" fillId="0" borderId="12" xfId="8" applyNumberFormat="1" applyFont="1" applyFill="1" applyBorder="1" applyAlignment="1">
      <alignment horizontal="right" vertical="center" shrinkToFit="1"/>
    </xf>
    <xf numFmtId="185" fontId="22" fillId="0" borderId="13" xfId="8" applyNumberFormat="1" applyFont="1" applyFill="1" applyBorder="1" applyAlignment="1">
      <alignment horizontal="right" vertical="center" shrinkToFit="1"/>
    </xf>
    <xf numFmtId="0" fontId="22" fillId="0" borderId="44" xfId="9" applyFont="1" applyFill="1" applyBorder="1" applyAlignment="1">
      <alignment horizontal="center" vertical="center" shrinkToFit="1"/>
    </xf>
    <xf numFmtId="0" fontId="22" fillId="0" borderId="18" xfId="9" applyFont="1" applyFill="1" applyBorder="1" applyAlignment="1">
      <alignment horizontal="center" vertical="center" shrinkToFit="1"/>
    </xf>
    <xf numFmtId="0" fontId="22" fillId="0" borderId="43" xfId="9" applyFont="1" applyFill="1" applyBorder="1" applyAlignment="1">
      <alignment horizontal="center" vertical="center" shrinkToFit="1"/>
    </xf>
    <xf numFmtId="0" fontId="24" fillId="0" borderId="0" xfId="8" applyFont="1" applyFill="1" applyBorder="1" applyAlignment="1">
      <alignment horizontal="left" vertical="center" wrapText="1"/>
    </xf>
    <xf numFmtId="0" fontId="24" fillId="0" borderId="66" xfId="8" applyFont="1" applyFill="1" applyBorder="1" applyAlignment="1">
      <alignment horizontal="left" vertical="center" wrapText="1"/>
    </xf>
    <xf numFmtId="0" fontId="22" fillId="0" borderId="12" xfId="8" applyFont="1" applyFill="1" applyBorder="1" applyAlignment="1">
      <alignment vertical="center"/>
    </xf>
    <xf numFmtId="0" fontId="22" fillId="0" borderId="48" xfId="8" applyFont="1" applyFill="1" applyBorder="1" applyAlignment="1">
      <alignment vertical="center"/>
    </xf>
    <xf numFmtId="0" fontId="18" fillId="0" borderId="78" xfId="8" applyFont="1" applyFill="1" applyBorder="1" applyAlignment="1">
      <alignment horizontal="center" vertical="center"/>
    </xf>
    <xf numFmtId="0" fontId="18" fillId="0" borderId="51" xfId="8" applyFont="1" applyFill="1" applyBorder="1" applyAlignment="1">
      <alignment horizontal="center" vertical="center"/>
    </xf>
    <xf numFmtId="183" fontId="18" fillId="0" borderId="51" xfId="8" applyNumberFormat="1" applyFont="1" applyFill="1" applyBorder="1" applyAlignment="1">
      <alignment horizontal="right" vertical="center" shrinkToFit="1"/>
    </xf>
    <xf numFmtId="183" fontId="18" fillId="0" borderId="79" xfId="8" applyNumberFormat="1" applyFont="1" applyFill="1" applyBorder="1" applyAlignment="1">
      <alignment horizontal="right" vertical="center" shrinkToFit="1"/>
    </xf>
    <xf numFmtId="183" fontId="18" fillId="0" borderId="6" xfId="8" applyNumberFormat="1" applyFont="1" applyFill="1" applyBorder="1" applyAlignment="1">
      <alignment horizontal="right"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43"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178" fontId="18" fillId="0" borderId="51" xfId="8" applyNumberFormat="1" applyFont="1" applyFill="1" applyBorder="1" applyAlignment="1">
      <alignment horizontal="right" vertical="center" shrinkToFit="1"/>
    </xf>
    <xf numFmtId="178" fontId="18" fillId="0" borderId="79" xfId="8" applyNumberFormat="1" applyFont="1" applyFill="1" applyBorder="1" applyAlignment="1">
      <alignment horizontal="right" vertical="center" shrinkToFit="1"/>
    </xf>
    <xf numFmtId="178" fontId="18" fillId="0" borderId="6" xfId="8" applyNumberFormat="1" applyFont="1" applyFill="1" applyBorder="1" applyAlignment="1">
      <alignment horizontal="right" vertical="center" shrinkToFit="1"/>
    </xf>
    <xf numFmtId="181" fontId="18" fillId="0" borderId="75" xfId="8" applyNumberFormat="1" applyFont="1" applyFill="1" applyBorder="1" applyAlignment="1">
      <alignment horizontal="right" vertical="center"/>
    </xf>
    <xf numFmtId="181" fontId="18" fillId="0" borderId="76" xfId="8" applyNumberFormat="1" applyFont="1" applyFill="1" applyBorder="1" applyAlignment="1">
      <alignment horizontal="right" vertical="center"/>
    </xf>
    <xf numFmtId="0" fontId="18" fillId="0" borderId="17" xfId="8" applyFont="1" applyFill="1" applyBorder="1" applyAlignment="1">
      <alignment vertical="center"/>
    </xf>
    <xf numFmtId="0" fontId="18" fillId="0" borderId="22" xfId="8" applyFont="1" applyFill="1" applyBorder="1" applyAlignment="1">
      <alignment horizontal="center" vertical="center"/>
    </xf>
    <xf numFmtId="0" fontId="18" fillId="0" borderId="19" xfId="8" applyFont="1" applyFill="1" applyBorder="1" applyAlignment="1">
      <alignment horizontal="center" vertical="center"/>
    </xf>
    <xf numFmtId="0" fontId="18" fillId="0" borderId="80" xfId="8" applyFont="1" applyFill="1" applyBorder="1" applyAlignment="1">
      <alignment horizontal="center" vertical="center"/>
    </xf>
    <xf numFmtId="178" fontId="18" fillId="0" borderId="8" xfId="8" applyNumberFormat="1" applyFont="1" applyFill="1" applyBorder="1" applyAlignment="1">
      <alignment horizontal="right" vertical="center"/>
    </xf>
    <xf numFmtId="178" fontId="18" fillId="0" borderId="9" xfId="8" applyNumberFormat="1" applyFont="1" applyFill="1" applyBorder="1" applyAlignment="1">
      <alignment horizontal="right" vertical="center"/>
    </xf>
    <xf numFmtId="0" fontId="18" fillId="0" borderId="81"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74" xfId="8" applyFont="1" applyFill="1" applyBorder="1" applyAlignment="1">
      <alignment horizontal="center" vertical="center" textRotation="255"/>
    </xf>
    <xf numFmtId="0" fontId="18" fillId="0" borderId="75" xfId="8" applyFont="1" applyFill="1" applyBorder="1" applyAlignment="1">
      <alignment horizontal="center" vertical="center" textRotation="255"/>
    </xf>
    <xf numFmtId="0" fontId="18" fillId="0" borderId="70" xfId="8" applyFont="1" applyFill="1" applyBorder="1" applyAlignment="1">
      <alignment horizontal="center" vertical="center" textRotation="255"/>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48"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40" xfId="8" applyFont="1" applyFill="1" applyBorder="1" applyAlignment="1">
      <alignment horizontal="center" vertical="center" wrapText="1"/>
    </xf>
    <xf numFmtId="0" fontId="18" fillId="0" borderId="41" xfId="8" applyFont="1" applyFill="1" applyBorder="1" applyAlignment="1">
      <alignment horizontal="center" vertical="center" textRotation="255"/>
    </xf>
    <xf numFmtId="0" fontId="18" fillId="0" borderId="64" xfId="8" applyFont="1" applyFill="1" applyBorder="1" applyAlignment="1">
      <alignment horizontal="center" vertical="center" textRotation="255"/>
    </xf>
    <xf numFmtId="0" fontId="18" fillId="0" borderId="37"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178" fontId="18" fillId="0" borderId="44" xfId="8" applyNumberFormat="1" applyFont="1" applyFill="1" applyBorder="1" applyAlignment="1">
      <alignment horizontal="right" vertical="center"/>
    </xf>
    <xf numFmtId="178" fontId="18" fillId="0" borderId="18" xfId="8" applyNumberFormat="1" applyFont="1" applyFill="1" applyBorder="1" applyAlignment="1">
      <alignment horizontal="right" vertical="center"/>
    </xf>
    <xf numFmtId="178" fontId="18" fillId="0" borderId="43" xfId="8" applyNumberFormat="1" applyFont="1" applyFill="1" applyBorder="1" applyAlignment="1">
      <alignment horizontal="right" vertical="center"/>
    </xf>
    <xf numFmtId="0" fontId="18" fillId="0" borderId="72" xfId="8" applyFont="1" applyFill="1" applyBorder="1" applyAlignment="1">
      <alignment horizontal="center" vertical="center" shrinkToFit="1"/>
    </xf>
    <xf numFmtId="0" fontId="18" fillId="0" borderId="75" xfId="8" applyFont="1" applyFill="1" applyBorder="1" applyAlignment="1">
      <alignment horizontal="center" vertical="center" shrinkToFit="1"/>
    </xf>
    <xf numFmtId="0" fontId="18" fillId="0" borderId="70" xfId="8" applyFont="1" applyFill="1" applyBorder="1" applyAlignment="1">
      <alignment horizontal="center" vertical="center" shrinkToFit="1"/>
    </xf>
    <xf numFmtId="0" fontId="25" fillId="0" borderId="31" xfId="8" applyFont="1" applyFill="1" applyBorder="1">
      <alignment vertical="center"/>
    </xf>
    <xf numFmtId="0" fontId="25" fillId="0" borderId="42" xfId="8" applyFont="1" applyFill="1" applyBorder="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67" xfId="8" applyFont="1" applyFill="1" applyBorder="1" applyAlignment="1">
      <alignment horizontal="center" vertical="center" wrapText="1"/>
    </xf>
    <xf numFmtId="0" fontId="22" fillId="0" borderId="74" xfId="7" applyFont="1" applyFill="1" applyBorder="1" applyAlignment="1">
      <alignment horizontal="left" vertical="center"/>
    </xf>
    <xf numFmtId="0" fontId="22" fillId="0" borderId="75" xfId="7" applyFont="1" applyFill="1" applyBorder="1" applyAlignment="1">
      <alignment horizontal="left" vertical="center"/>
    </xf>
    <xf numFmtId="0" fontId="22" fillId="0" borderId="76" xfId="7" applyFont="1" applyFill="1" applyBorder="1" applyAlignment="1">
      <alignment horizontal="left" vertical="center"/>
    </xf>
    <xf numFmtId="178" fontId="18" fillId="0" borderId="74" xfId="8" applyNumberFormat="1" applyFont="1" applyFill="1" applyBorder="1" applyAlignment="1">
      <alignment horizontal="right" vertical="center" shrinkToFit="1"/>
    </xf>
    <xf numFmtId="178" fontId="18" fillId="0" borderId="75" xfId="8" applyNumberFormat="1" applyFont="1" applyFill="1" applyBorder="1" applyAlignment="1">
      <alignment horizontal="right" vertical="center" shrinkToFit="1"/>
    </xf>
    <xf numFmtId="178" fontId="18" fillId="0" borderId="76"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22" fillId="0" borderId="8" xfId="7" applyFont="1" applyFill="1" applyBorder="1" applyAlignment="1">
      <alignment horizontal="center" vertical="center" wrapText="1"/>
    </xf>
    <xf numFmtId="0" fontId="22" fillId="0" borderId="9" xfId="7" applyFont="1" applyFill="1" applyBorder="1" applyAlignment="1">
      <alignment horizontal="center" vertical="center" wrapText="1"/>
    </xf>
    <xf numFmtId="0" fontId="22" fillId="0" borderId="7" xfId="7" applyFont="1" applyFill="1" applyBorder="1" applyAlignment="1">
      <alignment horizontal="center" vertical="center" wrapText="1"/>
    </xf>
    <xf numFmtId="0" fontId="22" fillId="0" borderId="0" xfId="7" applyFont="1" applyFill="1" applyBorder="1" applyAlignment="1">
      <alignment horizontal="center" vertical="center" wrapText="1"/>
    </xf>
    <xf numFmtId="0" fontId="22" fillId="0" borderId="66" xfId="7" applyFont="1" applyFill="1" applyBorder="1" applyAlignment="1">
      <alignment horizontal="center" vertical="center" wrapText="1"/>
    </xf>
    <xf numFmtId="0" fontId="22" fillId="0" borderId="74" xfId="7" applyFont="1" applyFill="1" applyBorder="1" applyAlignment="1">
      <alignment horizontal="center" vertical="center" wrapText="1"/>
    </xf>
    <xf numFmtId="0" fontId="22" fillId="0" borderId="75" xfId="7" applyFont="1" applyFill="1" applyBorder="1" applyAlignment="1">
      <alignment horizontal="center" vertical="center" wrapText="1"/>
    </xf>
    <xf numFmtId="0" fontId="22" fillId="0" borderId="76" xfId="7" applyFont="1" applyFill="1" applyBorder="1" applyAlignment="1">
      <alignment horizontal="center" vertical="center" wrapText="1"/>
    </xf>
    <xf numFmtId="0" fontId="18" fillId="0" borderId="0" xfId="8" applyFont="1" applyFill="1" applyBorder="1" applyAlignment="1">
      <alignment horizontal="center" vertical="center" shrinkToFit="1"/>
    </xf>
    <xf numFmtId="186"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0" fontId="18" fillId="0" borderId="0" xfId="8" applyFont="1" applyFill="1" applyBorder="1" applyAlignment="1" applyProtection="1">
      <alignment horizontal="center" vertical="center" shrinkToFit="1"/>
      <protection hidden="1"/>
    </xf>
    <xf numFmtId="49" fontId="21" fillId="0" borderId="1" xfId="11" applyNumberFormat="1" applyFont="1" applyFill="1" applyBorder="1" applyAlignment="1">
      <alignment horizontal="center" vertical="center"/>
    </xf>
    <xf numFmtId="49" fontId="21" fillId="0" borderId="2" xfId="11" applyNumberFormat="1" applyFont="1" applyFill="1" applyBorder="1" applyAlignment="1">
      <alignment horizontal="center" vertical="center"/>
    </xf>
    <xf numFmtId="49" fontId="21" fillId="0" borderId="3" xfId="11" applyNumberFormat="1" applyFont="1" applyFill="1" applyBorder="1" applyAlignment="1">
      <alignment horizontal="center" vertical="center"/>
    </xf>
    <xf numFmtId="0" fontId="18" fillId="0" borderId="39" xfId="11" applyFont="1" applyBorder="1" applyAlignment="1">
      <alignment horizontal="center" vertical="center"/>
    </xf>
    <xf numFmtId="0" fontId="18" fillId="0" borderId="31" xfId="11" applyFont="1" applyBorder="1" applyAlignment="1">
      <alignment horizontal="center" vertical="center"/>
    </xf>
    <xf numFmtId="0" fontId="18" fillId="0" borderId="42" xfId="11" applyFont="1" applyBorder="1" applyAlignment="1">
      <alignment horizontal="center" vertical="center"/>
    </xf>
    <xf numFmtId="0" fontId="18" fillId="0" borderId="39" xfId="11" applyFont="1" applyFill="1" applyBorder="1" applyAlignment="1">
      <alignment horizontal="center" vertical="center"/>
    </xf>
    <xf numFmtId="0" fontId="18" fillId="0" borderId="31" xfId="11" applyFont="1" applyFill="1" applyBorder="1" applyAlignment="1">
      <alignment horizontal="center" vertical="center"/>
    </xf>
    <xf numFmtId="0" fontId="18" fillId="0" borderId="42" xfId="11" applyFont="1" applyFill="1" applyBorder="1" applyAlignment="1">
      <alignment horizontal="center" vertical="center"/>
    </xf>
    <xf numFmtId="0" fontId="18" fillId="0" borderId="34" xfId="11" applyFont="1" applyBorder="1" applyAlignment="1">
      <alignment horizontal="center" vertical="center"/>
    </xf>
    <xf numFmtId="0" fontId="18" fillId="0" borderId="41" xfId="11" applyFont="1" applyBorder="1">
      <alignment vertical="center"/>
    </xf>
    <xf numFmtId="0" fontId="18" fillId="0" borderId="12" xfId="11" applyFont="1" applyBorder="1">
      <alignment vertical="center"/>
    </xf>
    <xf numFmtId="0" fontId="18" fillId="0" borderId="48" xfId="11" applyFont="1" applyBorder="1">
      <alignment vertical="center"/>
    </xf>
    <xf numFmtId="178" fontId="18" fillId="0" borderId="41" xfId="11" applyNumberFormat="1" applyFont="1" applyFill="1" applyBorder="1" applyAlignment="1">
      <alignment horizontal="right" vertical="center" shrinkToFit="1"/>
    </xf>
    <xf numFmtId="178" fontId="18" fillId="0" borderId="12" xfId="11" applyNumberFormat="1" applyFont="1" applyFill="1" applyBorder="1" applyAlignment="1">
      <alignment horizontal="right" vertical="center" shrinkToFit="1"/>
    </xf>
    <xf numFmtId="178" fontId="18" fillId="0" borderId="82" xfId="11" applyNumberFormat="1" applyFont="1" applyFill="1" applyBorder="1" applyAlignment="1">
      <alignment horizontal="right" vertical="center" shrinkToFit="1"/>
    </xf>
    <xf numFmtId="181" fontId="18" fillId="0" borderId="83" xfId="11" applyNumberFormat="1" applyFont="1" applyFill="1" applyBorder="1" applyAlignment="1">
      <alignment horizontal="right" vertical="center" shrinkToFit="1"/>
    </xf>
    <xf numFmtId="178" fontId="18" fillId="0" borderId="83" xfId="11" applyNumberFormat="1" applyFont="1" applyFill="1" applyBorder="1" applyAlignment="1">
      <alignment horizontal="right" vertical="center" shrinkToFit="1"/>
    </xf>
    <xf numFmtId="181" fontId="18" fillId="0" borderId="84" xfId="11" applyNumberFormat="1" applyFont="1" applyFill="1" applyBorder="1" applyAlignment="1">
      <alignment horizontal="right" vertical="center" shrinkToFit="1"/>
    </xf>
    <xf numFmtId="181" fontId="18" fillId="0" borderId="12" xfId="11" applyNumberFormat="1" applyFont="1" applyFill="1" applyBorder="1" applyAlignment="1">
      <alignment horizontal="right" vertical="center" shrinkToFit="1"/>
    </xf>
    <xf numFmtId="181" fontId="18" fillId="0" borderId="48" xfId="11" applyNumberFormat="1" applyFont="1" applyFill="1" applyBorder="1" applyAlignment="1">
      <alignment horizontal="right" vertical="center" shrinkToFit="1"/>
    </xf>
    <xf numFmtId="0" fontId="18" fillId="0" borderId="64" xfId="11" applyFont="1" applyBorder="1">
      <alignment vertical="center"/>
    </xf>
    <xf numFmtId="0" fontId="18" fillId="0" borderId="0" xfId="11" applyFont="1" applyBorder="1">
      <alignment vertical="center"/>
    </xf>
    <xf numFmtId="0" fontId="18" fillId="0" borderId="38" xfId="11" applyFont="1" applyBorder="1">
      <alignment vertical="center"/>
    </xf>
    <xf numFmtId="178" fontId="18" fillId="0" borderId="64" xfId="11" applyNumberFormat="1" applyFont="1" applyFill="1" applyBorder="1" applyAlignment="1">
      <alignment horizontal="right" vertical="center" shrinkToFit="1"/>
    </xf>
    <xf numFmtId="178" fontId="18" fillId="0" borderId="0" xfId="11" applyNumberFormat="1" applyFont="1" applyFill="1" applyBorder="1" applyAlignment="1">
      <alignment horizontal="right" vertical="center" shrinkToFit="1"/>
    </xf>
    <xf numFmtId="178" fontId="18" fillId="0" borderId="85" xfId="11" applyNumberFormat="1" applyFont="1" applyFill="1" applyBorder="1" applyAlignment="1">
      <alignment horizontal="right" vertical="center" shrinkToFit="1"/>
    </xf>
    <xf numFmtId="181" fontId="18" fillId="0" borderId="86" xfId="11" applyNumberFormat="1" applyFont="1" applyFill="1" applyBorder="1" applyAlignment="1">
      <alignment horizontal="right" vertical="center" shrinkToFit="1"/>
    </xf>
    <xf numFmtId="178" fontId="18" fillId="0" borderId="86" xfId="11" applyNumberFormat="1" applyFont="1" applyFill="1" applyBorder="1" applyAlignment="1">
      <alignment horizontal="right" vertical="center" shrinkToFit="1"/>
    </xf>
    <xf numFmtId="181" fontId="18" fillId="0" borderId="88" xfId="11" applyNumberFormat="1" applyFont="1" applyFill="1" applyBorder="1" applyAlignment="1">
      <alignment horizontal="right" vertical="center" shrinkToFit="1"/>
    </xf>
    <xf numFmtId="181" fontId="18" fillId="0" borderId="0" xfId="11" applyNumberFormat="1" applyFont="1" applyFill="1" applyBorder="1" applyAlignment="1">
      <alignment horizontal="right" vertical="center" shrinkToFit="1"/>
    </xf>
    <xf numFmtId="181" fontId="18" fillId="0" borderId="38" xfId="11" applyNumberFormat="1" applyFont="1" applyFill="1" applyBorder="1" applyAlignment="1">
      <alignment horizontal="right" vertical="center" shrinkToFit="1"/>
    </xf>
    <xf numFmtId="178" fontId="18" fillId="0" borderId="87" xfId="11" applyNumberFormat="1" applyFont="1" applyFill="1" applyBorder="1" applyAlignment="1">
      <alignment horizontal="right" vertical="center" shrinkToFit="1"/>
    </xf>
    <xf numFmtId="178" fontId="18" fillId="0" borderId="88" xfId="11" applyNumberFormat="1" applyFont="1" applyFill="1" applyBorder="1" applyAlignment="1">
      <alignment horizontal="right" vertical="center" shrinkToFit="1"/>
    </xf>
    <xf numFmtId="178" fontId="18" fillId="0" borderId="38" xfId="11" applyNumberFormat="1" applyFont="1" applyFill="1" applyBorder="1" applyAlignment="1">
      <alignment horizontal="right" vertical="center" shrinkToFit="1"/>
    </xf>
    <xf numFmtId="0" fontId="18" fillId="0" borderId="41" xfId="11" applyFont="1" applyFill="1" applyBorder="1">
      <alignment vertical="center"/>
    </xf>
    <xf numFmtId="0" fontId="18" fillId="0" borderId="12" xfId="11" applyFont="1" applyFill="1" applyBorder="1">
      <alignment vertical="center"/>
    </xf>
    <xf numFmtId="0" fontId="18" fillId="0" borderId="48" xfId="11" applyFont="1" applyFill="1" applyBorder="1">
      <alignment vertical="center"/>
    </xf>
    <xf numFmtId="181" fontId="18" fillId="0" borderId="82" xfId="11" applyNumberFormat="1" applyFont="1" applyFill="1" applyBorder="1" applyAlignment="1">
      <alignment horizontal="right" vertical="center" shrinkToFit="1"/>
    </xf>
    <xf numFmtId="0" fontId="18" fillId="0" borderId="64" xfId="11" applyFont="1" applyFill="1" applyBorder="1">
      <alignment vertical="center"/>
    </xf>
    <xf numFmtId="0" fontId="18" fillId="0" borderId="0" xfId="11" applyFont="1" applyFill="1" applyBorder="1">
      <alignment vertical="center"/>
    </xf>
    <xf numFmtId="0" fontId="18" fillId="0" borderId="38" xfId="11" applyFont="1" applyFill="1" applyBorder="1">
      <alignment vertical="center"/>
    </xf>
    <xf numFmtId="181" fontId="18" fillId="0" borderId="85" xfId="11" applyNumberFormat="1" applyFont="1" applyFill="1" applyBorder="1" applyAlignment="1">
      <alignment horizontal="right" vertical="center" shrinkToFit="1"/>
    </xf>
    <xf numFmtId="0" fontId="18" fillId="0" borderId="64" xfId="11" applyFont="1" applyBorder="1" applyAlignment="1">
      <alignment vertical="center"/>
    </xf>
    <xf numFmtId="0" fontId="14" fillId="0" borderId="0" xfId="6" applyAlignment="1">
      <alignment vertical="center"/>
    </xf>
    <xf numFmtId="0" fontId="14" fillId="0" borderId="38" xfId="6" applyBorder="1" applyAlignment="1">
      <alignment vertical="center"/>
    </xf>
    <xf numFmtId="178" fontId="18" fillId="0" borderId="88" xfId="11" applyNumberFormat="1" applyFont="1" applyFill="1" applyBorder="1" applyAlignment="1">
      <alignment horizontal="right" vertical="center"/>
    </xf>
    <xf numFmtId="178" fontId="18" fillId="0" borderId="0" xfId="11" applyNumberFormat="1" applyFont="1" applyFill="1" applyBorder="1" applyAlignment="1">
      <alignment horizontal="right" vertical="center"/>
    </xf>
    <xf numFmtId="178" fontId="18" fillId="0" borderId="38" xfId="11" applyNumberFormat="1" applyFont="1" applyFill="1" applyBorder="1" applyAlignment="1">
      <alignment horizontal="right" vertical="center"/>
    </xf>
    <xf numFmtId="0" fontId="18" fillId="0" borderId="37" xfId="11" applyFont="1" applyFill="1" applyBorder="1">
      <alignment vertical="center"/>
    </xf>
    <xf numFmtId="0" fontId="18" fillId="0" borderId="54" xfId="11" applyFont="1" applyFill="1" applyBorder="1">
      <alignment vertical="center"/>
    </xf>
    <xf numFmtId="0" fontId="18" fillId="0" borderId="40" xfId="11" applyFont="1" applyFill="1" applyBorder="1">
      <alignment vertical="center"/>
    </xf>
    <xf numFmtId="178" fontId="18" fillId="0" borderId="64" xfId="11" applyNumberFormat="1" applyFont="1" applyFill="1" applyBorder="1" applyAlignment="1">
      <alignment horizontal="right" vertical="center"/>
    </xf>
    <xf numFmtId="178" fontId="18" fillId="0" borderId="85" xfId="11" applyNumberFormat="1" applyFont="1" applyFill="1" applyBorder="1" applyAlignment="1">
      <alignment horizontal="right" vertical="center"/>
    </xf>
    <xf numFmtId="181" fontId="18" fillId="0" borderId="86" xfId="11" applyNumberFormat="1" applyFont="1" applyFill="1" applyBorder="1" applyAlignment="1">
      <alignment horizontal="right" vertical="center"/>
    </xf>
    <xf numFmtId="0" fontId="24" fillId="0" borderId="39" xfId="11" applyFont="1" applyFill="1" applyBorder="1" applyAlignment="1">
      <alignment horizontal="center" vertical="center"/>
    </xf>
    <xf numFmtId="0" fontId="24" fillId="0" borderId="31" xfId="11" applyFont="1" applyFill="1" applyBorder="1" applyAlignment="1">
      <alignment horizontal="center" vertical="center"/>
    </xf>
    <xf numFmtId="0" fontId="24"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18" fillId="0" borderId="84" xfId="11" applyNumberFormat="1" applyFont="1" applyFill="1" applyBorder="1" applyAlignment="1">
      <alignment horizontal="right" vertical="center" shrinkToFit="1"/>
    </xf>
    <xf numFmtId="0" fontId="18" fillId="0" borderId="41" xfId="11" applyFont="1" applyFill="1" applyBorder="1" applyAlignment="1">
      <alignment horizontal="center" vertical="center" textRotation="255"/>
    </xf>
    <xf numFmtId="0" fontId="18" fillId="0" borderId="48" xfId="11" applyFont="1" applyFill="1" applyBorder="1" applyAlignment="1">
      <alignment horizontal="center" vertical="center" textRotation="255"/>
    </xf>
    <xf numFmtId="0" fontId="18" fillId="0" borderId="64" xfId="11" applyFont="1" applyFill="1" applyBorder="1" applyAlignment="1">
      <alignment horizontal="center" vertical="center" textRotation="255"/>
    </xf>
    <xf numFmtId="0" fontId="18" fillId="0" borderId="38" xfId="11" applyFont="1" applyFill="1" applyBorder="1" applyAlignment="1">
      <alignment horizontal="center" vertical="center" textRotation="255"/>
    </xf>
    <xf numFmtId="0" fontId="18" fillId="0" borderId="37" xfId="11" applyFont="1" applyFill="1" applyBorder="1" applyAlignment="1">
      <alignment horizontal="center" vertical="center" textRotation="255"/>
    </xf>
    <xf numFmtId="0" fontId="18" fillId="0" borderId="40" xfId="11" applyFont="1" applyFill="1" applyBorder="1" applyAlignment="1">
      <alignment horizontal="center" vertical="center" textRotation="255"/>
    </xf>
    <xf numFmtId="0" fontId="24" fillId="0" borderId="64" xfId="11" applyFont="1" applyBorder="1">
      <alignment vertical="center"/>
    </xf>
    <xf numFmtId="0" fontId="24" fillId="0" borderId="0" xfId="11" applyFont="1" applyBorder="1">
      <alignment vertical="center"/>
    </xf>
    <xf numFmtId="0" fontId="24" fillId="0" borderId="38" xfId="11" applyFont="1" applyBorder="1">
      <alignment vertical="center"/>
    </xf>
    <xf numFmtId="0" fontId="14" fillId="0" borderId="0" xfId="6" applyBorder="1" applyAlignment="1">
      <alignment vertical="center"/>
    </xf>
    <xf numFmtId="0" fontId="18" fillId="0" borderId="37" xfId="11" applyFont="1" applyBorder="1">
      <alignment vertical="center"/>
    </xf>
    <xf numFmtId="0" fontId="18" fillId="0" borderId="54" xfId="11" applyFont="1" applyBorder="1">
      <alignment vertical="center"/>
    </xf>
    <xf numFmtId="0" fontId="18"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8" fillId="0" borderId="41" xfId="11" applyFont="1" applyBorder="1" applyAlignment="1">
      <alignment horizontal="center" vertical="center" wrapText="1"/>
    </xf>
    <xf numFmtId="0" fontId="18" fillId="0" borderId="12" xfId="11" applyFont="1" applyBorder="1" applyAlignment="1">
      <alignment horizontal="center" vertical="center" wrapText="1"/>
    </xf>
    <xf numFmtId="0" fontId="18" fillId="0" borderId="64" xfId="11" applyFont="1" applyBorder="1" applyAlignment="1">
      <alignment horizontal="center" vertical="center" wrapText="1"/>
    </xf>
    <xf numFmtId="0" fontId="18" fillId="0" borderId="0" xfId="11" applyFont="1" applyBorder="1" applyAlignment="1">
      <alignment horizontal="center" vertical="center" wrapText="1"/>
    </xf>
    <xf numFmtId="0" fontId="18" fillId="0" borderId="37" xfId="11" applyFont="1" applyBorder="1" applyAlignment="1">
      <alignment horizontal="center" vertical="center" wrapText="1"/>
    </xf>
    <xf numFmtId="0" fontId="18" fillId="0" borderId="54" xfId="11" applyFont="1" applyBorder="1" applyAlignment="1">
      <alignment horizontal="center" vertical="center" wrapText="1"/>
    </xf>
    <xf numFmtId="0" fontId="18" fillId="0" borderId="12" xfId="11" applyFont="1" applyBorder="1" applyAlignment="1">
      <alignment vertical="center" textRotation="255"/>
    </xf>
    <xf numFmtId="0" fontId="18" fillId="0" borderId="0" xfId="11" applyFont="1" applyBorder="1" applyAlignment="1">
      <alignment vertical="center" textRotation="255"/>
    </xf>
    <xf numFmtId="0" fontId="18"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8" fillId="0" borderId="41" xfId="11" applyNumberFormat="1" applyFont="1" applyFill="1" applyBorder="1" applyAlignment="1">
      <alignment horizontal="right" vertical="center" shrinkToFit="1"/>
    </xf>
    <xf numFmtId="181" fontId="18" fillId="0" borderId="64" xfId="11" applyNumberFormat="1" applyFont="1" applyFill="1" applyBorder="1" applyAlignment="1">
      <alignment horizontal="right" vertical="center" shrinkToFit="1"/>
    </xf>
    <xf numFmtId="181" fontId="18"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8"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8" fillId="0" borderId="41" xfId="11" applyFont="1" applyFill="1" applyBorder="1" applyAlignment="1">
      <alignment horizontal="left" vertical="center"/>
    </xf>
    <xf numFmtId="0" fontId="18" fillId="0" borderId="12" xfId="11" applyFont="1" applyFill="1" applyBorder="1" applyAlignment="1">
      <alignment horizontal="left" vertical="center"/>
    </xf>
    <xf numFmtId="0" fontId="18" fillId="0" borderId="48" xfId="11" applyFont="1" applyFill="1" applyBorder="1" applyAlignment="1">
      <alignment horizontal="left" vertical="center"/>
    </xf>
    <xf numFmtId="178" fontId="18" fillId="0" borderId="48" xfId="11" applyNumberFormat="1" applyFont="1" applyFill="1" applyBorder="1" applyAlignment="1">
      <alignment horizontal="right" vertical="center" shrinkToFit="1"/>
    </xf>
    <xf numFmtId="0" fontId="18" fillId="0" borderId="64" xfId="11" applyFont="1" applyFill="1" applyBorder="1" applyAlignment="1">
      <alignment horizontal="left" vertical="center"/>
    </xf>
    <xf numFmtId="0" fontId="18" fillId="0" borderId="0" xfId="11" applyFont="1" applyFill="1" applyBorder="1" applyAlignment="1">
      <alignment horizontal="left" vertical="center"/>
    </xf>
    <xf numFmtId="0" fontId="18" fillId="0" borderId="38" xfId="11" applyFont="1" applyFill="1" applyBorder="1" applyAlignment="1">
      <alignment horizontal="left" vertical="center"/>
    </xf>
    <xf numFmtId="178" fontId="18" fillId="5" borderId="88" xfId="11" applyNumberFormat="1" applyFont="1" applyFill="1" applyBorder="1" applyAlignment="1">
      <alignment horizontal="right" vertical="center" shrinkToFit="1"/>
    </xf>
    <xf numFmtId="178" fontId="18" fillId="5" borderId="0" xfId="11" applyNumberFormat="1" applyFont="1" applyFill="1" applyBorder="1" applyAlignment="1">
      <alignment horizontal="right" vertical="center" shrinkToFit="1"/>
    </xf>
    <xf numFmtId="178" fontId="18" fillId="5" borderId="85" xfId="11" applyNumberFormat="1" applyFont="1" applyFill="1" applyBorder="1" applyAlignment="1">
      <alignment horizontal="right" vertical="center" shrinkToFit="1"/>
    </xf>
    <xf numFmtId="0" fontId="18" fillId="5" borderId="88" xfId="11" applyFont="1" applyFill="1" applyBorder="1" applyAlignment="1">
      <alignment horizontal="right" vertical="center" shrinkToFit="1"/>
    </xf>
    <xf numFmtId="0" fontId="18" fillId="5" borderId="0" xfId="11" applyFont="1" applyFill="1" applyBorder="1" applyAlignment="1">
      <alignment horizontal="right" vertical="center" shrinkToFit="1"/>
    </xf>
    <xf numFmtId="0" fontId="18" fillId="5" borderId="38" xfId="11" applyFont="1" applyFill="1" applyBorder="1" applyAlignment="1">
      <alignment horizontal="right" vertical="center" shrinkToFit="1"/>
    </xf>
    <xf numFmtId="0" fontId="18" fillId="0" borderId="64" xfId="11" applyFont="1" applyFill="1" applyBorder="1" applyAlignment="1">
      <alignment horizontal="center" vertical="center" wrapText="1"/>
    </xf>
    <xf numFmtId="0" fontId="18" fillId="0" borderId="0" xfId="11" applyFont="1" applyFill="1" applyBorder="1" applyAlignment="1">
      <alignment horizontal="center" vertical="center" wrapText="1"/>
    </xf>
    <xf numFmtId="0" fontId="18" fillId="0" borderId="37" xfId="11" applyFont="1" applyFill="1" applyBorder="1" applyAlignment="1">
      <alignment horizontal="center" vertical="center" wrapText="1"/>
    </xf>
    <xf numFmtId="0" fontId="18" fillId="0" borderId="54" xfId="11" applyFont="1" applyFill="1" applyBorder="1" applyAlignment="1">
      <alignment horizontal="center" vertical="center" wrapText="1"/>
    </xf>
    <xf numFmtId="178" fontId="18" fillId="0" borderId="37" xfId="11" applyNumberFormat="1" applyFont="1" applyFill="1" applyBorder="1" applyAlignment="1">
      <alignment horizontal="right" vertical="center" shrinkToFit="1"/>
    </xf>
    <xf numFmtId="178" fontId="18" fillId="0" borderId="54" xfId="11" applyNumberFormat="1" applyFont="1" applyFill="1" applyBorder="1" applyAlignment="1">
      <alignment horizontal="right" vertical="center" shrinkToFit="1"/>
    </xf>
    <xf numFmtId="178" fontId="18" fillId="0" borderId="89" xfId="11" applyNumberFormat="1" applyFont="1" applyFill="1" applyBorder="1" applyAlignment="1">
      <alignment horizontal="right" vertical="center" shrinkToFit="1"/>
    </xf>
    <xf numFmtId="181" fontId="18" fillId="0" borderId="90" xfId="11" applyNumberFormat="1" applyFont="1" applyFill="1" applyBorder="1" applyAlignment="1">
      <alignment horizontal="right" vertical="center" shrinkToFit="1"/>
    </xf>
    <xf numFmtId="178" fontId="18" fillId="0" borderId="90" xfId="11" applyNumberFormat="1" applyFont="1" applyFill="1" applyBorder="1" applyAlignment="1">
      <alignment horizontal="right" vertical="center" shrinkToFit="1"/>
    </xf>
    <xf numFmtId="181" fontId="18" fillId="0" borderId="91" xfId="11" applyNumberFormat="1" applyFont="1" applyFill="1" applyBorder="1" applyAlignment="1">
      <alignment horizontal="right" vertical="center" shrinkToFit="1"/>
    </xf>
    <xf numFmtId="181" fontId="18" fillId="0" borderId="40" xfId="11" applyNumberFormat="1" applyFont="1" applyFill="1" applyBorder="1" applyAlignment="1">
      <alignment horizontal="right" vertical="center" shrinkToFit="1"/>
    </xf>
    <xf numFmtId="178" fontId="18" fillId="0" borderId="40" xfId="11" applyNumberFormat="1" applyFont="1" applyFill="1" applyBorder="1" applyAlignment="1">
      <alignment horizontal="right" vertical="center" shrinkToFit="1"/>
    </xf>
    <xf numFmtId="0" fontId="18" fillId="0" borderId="37" xfId="11" applyFont="1" applyFill="1" applyBorder="1" applyAlignment="1">
      <alignment horizontal="left" vertical="center"/>
    </xf>
    <xf numFmtId="0" fontId="18" fillId="0" borderId="54" xfId="11" applyFont="1" applyFill="1" applyBorder="1" applyAlignment="1">
      <alignment horizontal="left" vertical="center"/>
    </xf>
    <xf numFmtId="0" fontId="18"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8" fillId="0" borderId="91" xfId="11" applyNumberFormat="1" applyFont="1" applyFill="1" applyBorder="1" applyAlignment="1">
      <alignment horizontal="right" vertical="center" shrinkToFit="1"/>
    </xf>
    <xf numFmtId="178" fontId="18" fillId="5" borderId="91" xfId="11" applyNumberFormat="1" applyFont="1" applyFill="1" applyBorder="1" applyAlignment="1">
      <alignment horizontal="right" vertical="center" shrinkToFit="1"/>
    </xf>
    <xf numFmtId="178" fontId="18" fillId="5" borderId="54" xfId="11" applyNumberFormat="1" applyFont="1" applyFill="1" applyBorder="1" applyAlignment="1">
      <alignment horizontal="right" vertical="center" shrinkToFit="1"/>
    </xf>
    <xf numFmtId="178" fontId="18" fillId="5" borderId="89" xfId="11" applyNumberFormat="1" applyFont="1" applyFill="1" applyBorder="1" applyAlignment="1">
      <alignment horizontal="right" vertical="center" shrinkToFit="1"/>
    </xf>
    <xf numFmtId="0" fontId="18" fillId="5" borderId="91" xfId="11" applyFont="1" applyFill="1" applyBorder="1" applyAlignment="1">
      <alignment horizontal="right" vertical="center" shrinkToFit="1"/>
    </xf>
    <xf numFmtId="0" fontId="18" fillId="5" borderId="54" xfId="11" applyFont="1" applyFill="1" applyBorder="1" applyAlignment="1">
      <alignment horizontal="right" vertical="center" shrinkToFit="1"/>
    </xf>
    <xf numFmtId="0" fontId="18" fillId="5" borderId="40" xfId="11" applyFont="1" applyFill="1" applyBorder="1" applyAlignment="1">
      <alignment horizontal="right" vertical="center" shrinkToFit="1"/>
    </xf>
    <xf numFmtId="0" fontId="18" fillId="0" borderId="41" xfId="11" applyFont="1" applyBorder="1" applyAlignment="1">
      <alignment horizontal="center" vertical="center" textRotation="255"/>
    </xf>
    <xf numFmtId="0" fontId="18" fillId="0" borderId="48" xfId="11" applyFont="1" applyBorder="1" applyAlignment="1">
      <alignment horizontal="center" vertical="center" textRotation="255"/>
    </xf>
    <xf numFmtId="0" fontId="18" fillId="0" borderId="64" xfId="11" applyFont="1" applyBorder="1" applyAlignment="1">
      <alignment horizontal="center" vertical="center" textRotation="255"/>
    </xf>
    <xf numFmtId="0" fontId="18" fillId="0" borderId="38" xfId="11" applyFont="1" applyBorder="1" applyAlignment="1">
      <alignment horizontal="center" vertical="center" textRotation="255"/>
    </xf>
    <xf numFmtId="0" fontId="18" fillId="0" borderId="37" xfId="11" applyFont="1" applyBorder="1" applyAlignment="1">
      <alignment horizontal="center" vertical="center" textRotation="255"/>
    </xf>
    <xf numFmtId="0" fontId="18" fillId="0" borderId="40" xfId="11" applyFont="1" applyBorder="1" applyAlignment="1">
      <alignment horizontal="center" vertical="center" textRotation="255"/>
    </xf>
    <xf numFmtId="0" fontId="32" fillId="7" borderId="62" xfId="12" applyFont="1" applyFill="1" applyBorder="1" applyAlignment="1" applyProtection="1">
      <alignment horizontal="center" vertical="center" wrapText="1"/>
      <protection locked="0"/>
    </xf>
    <xf numFmtId="0" fontId="32" fillId="7" borderId="8" xfId="12" applyFont="1" applyFill="1" applyBorder="1" applyAlignment="1" applyProtection="1">
      <alignment horizontal="center" vertical="center" wrapText="1"/>
      <protection locked="0"/>
    </xf>
    <xf numFmtId="0" fontId="32" fillId="7" borderId="23" xfId="12" applyFont="1" applyFill="1" applyBorder="1" applyAlignment="1" applyProtection="1">
      <alignment horizontal="center" vertical="center" wrapText="1"/>
      <protection locked="0"/>
    </xf>
    <xf numFmtId="0" fontId="32" fillId="7" borderId="95" xfId="12" applyFont="1" applyFill="1" applyBorder="1" applyAlignment="1" applyProtection="1">
      <alignment horizontal="center" vertical="center" wrapText="1"/>
      <protection locked="0"/>
    </xf>
    <xf numFmtId="0" fontId="32" fillId="7" borderId="93" xfId="12" applyFont="1" applyFill="1" applyBorder="1" applyAlignment="1" applyProtection="1">
      <alignment horizontal="center" vertical="center" wrapText="1"/>
      <protection locked="0"/>
    </xf>
    <xf numFmtId="0" fontId="32"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2" fillId="7" borderId="9" xfId="12" applyFont="1" applyFill="1" applyBorder="1" applyAlignment="1" applyProtection="1">
      <alignment horizontal="center" vertical="center" wrapText="1"/>
      <protection locked="0"/>
    </xf>
    <xf numFmtId="0" fontId="32" fillId="7" borderId="96" xfId="12" applyFont="1" applyFill="1" applyBorder="1" applyAlignment="1" applyProtection="1">
      <alignment horizontal="center" vertical="center" wrapText="1"/>
      <protection locked="0"/>
    </xf>
    <xf numFmtId="0" fontId="32" fillId="0" borderId="98" xfId="14" applyFont="1" applyBorder="1" applyAlignment="1" applyProtection="1">
      <alignment horizontal="left" vertical="center" shrinkToFit="1"/>
      <protection locked="0"/>
    </xf>
    <xf numFmtId="0" fontId="32" fillId="0" borderId="99" xfId="14" applyFont="1" applyBorder="1" applyAlignment="1" applyProtection="1">
      <alignment horizontal="left" vertical="center" shrinkToFit="1"/>
      <protection locked="0"/>
    </xf>
    <xf numFmtId="0" fontId="32" fillId="0" borderId="100" xfId="14" applyFont="1" applyBorder="1" applyAlignment="1" applyProtection="1">
      <alignment horizontal="left" vertical="center" shrinkToFit="1"/>
      <protection locked="0"/>
    </xf>
    <xf numFmtId="177" fontId="32" fillId="0" borderId="101" xfId="14" applyNumberFormat="1" applyFont="1" applyBorder="1" applyAlignment="1" applyProtection="1">
      <alignment horizontal="right" vertical="center" shrinkToFit="1"/>
      <protection locked="0"/>
    </xf>
    <xf numFmtId="177" fontId="32" fillId="0" borderId="102" xfId="14" applyNumberFormat="1" applyFont="1" applyBorder="1" applyAlignment="1" applyProtection="1">
      <alignment horizontal="right" vertical="center" shrinkToFit="1"/>
      <protection locked="0"/>
    </xf>
    <xf numFmtId="177" fontId="32" fillId="0" borderId="103" xfId="14" applyNumberFormat="1" applyFont="1" applyBorder="1" applyAlignment="1" applyProtection="1">
      <alignment horizontal="right" vertical="center" shrinkToFit="1"/>
      <protection locked="0"/>
    </xf>
    <xf numFmtId="177" fontId="32" fillId="0" borderId="104" xfId="14" applyNumberFormat="1" applyFont="1" applyBorder="1" applyAlignment="1" applyProtection="1">
      <alignment horizontal="right" vertical="center" shrinkToFit="1"/>
      <protection locked="0"/>
    </xf>
    <xf numFmtId="177" fontId="32" fillId="0" borderId="105" xfId="14" applyNumberFormat="1" applyFont="1" applyBorder="1" applyAlignment="1" applyProtection="1">
      <alignment horizontal="right" vertical="center" shrinkToFit="1"/>
      <protection locked="0"/>
    </xf>
    <xf numFmtId="177" fontId="32" fillId="0" borderId="106" xfId="14" applyNumberFormat="1" applyFont="1" applyBorder="1" applyAlignment="1" applyProtection="1">
      <alignment horizontal="right" vertical="center" shrinkToFit="1"/>
      <protection locked="0"/>
    </xf>
    <xf numFmtId="0" fontId="32" fillId="7" borderId="36" xfId="12" applyFont="1" applyFill="1" applyBorder="1" applyAlignment="1" applyProtection="1">
      <alignment horizontal="center" vertical="center"/>
      <protection locked="0"/>
    </xf>
    <xf numFmtId="0" fontId="32" fillId="7" borderId="8" xfId="12" applyFont="1" applyFill="1" applyBorder="1" applyAlignment="1" applyProtection="1">
      <alignment horizontal="center" vertical="center"/>
      <protection locked="0"/>
    </xf>
    <xf numFmtId="0" fontId="32" fillId="7" borderId="23" xfId="12" applyFont="1" applyFill="1" applyBorder="1" applyAlignment="1" applyProtection="1">
      <alignment horizontal="center" vertical="center"/>
      <protection locked="0"/>
    </xf>
    <xf numFmtId="0" fontId="32" fillId="7" borderId="92" xfId="12" applyFont="1" applyFill="1" applyBorder="1" applyAlignment="1" applyProtection="1">
      <alignment horizontal="center" vertical="center"/>
      <protection locked="0"/>
    </xf>
    <xf numFmtId="0" fontId="32" fillId="7" borderId="93" xfId="12" applyFont="1" applyFill="1" applyBorder="1" applyAlignment="1" applyProtection="1">
      <alignment horizontal="center" vertical="center"/>
      <protection locked="0"/>
    </xf>
    <xf numFmtId="0" fontId="32" fillId="7" borderId="94" xfId="12" applyFont="1" applyFill="1" applyBorder="1" applyAlignment="1" applyProtection="1">
      <alignment horizontal="center" vertical="center"/>
      <protection locked="0"/>
    </xf>
    <xf numFmtId="0" fontId="31" fillId="6" borderId="1" xfId="12" applyFont="1" applyFill="1" applyBorder="1" applyAlignment="1" applyProtection="1">
      <alignment horizontal="center" vertical="center"/>
    </xf>
    <xf numFmtId="0" fontId="31" fillId="6" borderId="2" xfId="12" applyFont="1" applyFill="1" applyBorder="1" applyAlignment="1" applyProtection="1">
      <alignment horizontal="center" vertical="center"/>
    </xf>
    <xf numFmtId="0" fontId="31" fillId="6" borderId="3" xfId="12" applyFont="1" applyFill="1" applyBorder="1" applyAlignment="1" applyProtection="1">
      <alignment horizontal="center" vertical="center"/>
    </xf>
    <xf numFmtId="0" fontId="32" fillId="6" borderId="75" xfId="12" applyFont="1" applyFill="1" applyBorder="1" applyAlignment="1" applyProtection="1">
      <alignment horizontal="left" vertical="center"/>
    </xf>
    <xf numFmtId="0" fontId="32" fillId="7" borderId="36" xfId="12" applyFont="1" applyFill="1" applyBorder="1" applyAlignment="1" applyProtection="1">
      <alignment horizontal="center" vertical="center" wrapText="1"/>
      <protection locked="0"/>
    </xf>
    <xf numFmtId="0" fontId="32" fillId="7" borderId="92" xfId="12" applyFont="1" applyFill="1" applyBorder="1" applyAlignment="1" applyProtection="1">
      <alignment horizontal="center" vertical="center" wrapText="1"/>
      <protection locked="0"/>
    </xf>
    <xf numFmtId="0" fontId="32" fillId="0" borderId="98" xfId="15" applyNumberFormat="1" applyFont="1" applyBorder="1" applyAlignment="1" applyProtection="1">
      <alignment horizontal="left" vertical="center" shrinkToFit="1"/>
      <protection locked="0"/>
    </xf>
    <xf numFmtId="0" fontId="32" fillId="0" borderId="99" xfId="15" applyNumberFormat="1" applyFont="1" applyBorder="1" applyAlignment="1" applyProtection="1">
      <alignment horizontal="left" vertical="center" shrinkToFit="1"/>
      <protection locked="0"/>
    </xf>
    <xf numFmtId="0" fontId="32" fillId="0" borderId="110" xfId="15" applyNumberFormat="1" applyFont="1" applyBorder="1" applyAlignment="1" applyProtection="1">
      <alignment horizontal="left" vertical="center" shrinkToFit="1"/>
      <protection locked="0"/>
    </xf>
    <xf numFmtId="0" fontId="32" fillId="0" borderId="112" xfId="14" applyFont="1" applyBorder="1" applyAlignment="1" applyProtection="1">
      <alignment horizontal="left" vertical="center" shrinkToFit="1"/>
      <protection locked="0"/>
    </xf>
    <xf numFmtId="0" fontId="32" fillId="0" borderId="113" xfId="14" applyFont="1" applyBorder="1" applyAlignment="1" applyProtection="1">
      <alignment horizontal="left" vertical="center" shrinkToFit="1"/>
      <protection locked="0"/>
    </xf>
    <xf numFmtId="0" fontId="32" fillId="0" borderId="114" xfId="14" applyFont="1" applyBorder="1" applyAlignment="1" applyProtection="1">
      <alignment horizontal="left" vertical="center" shrinkToFit="1"/>
      <protection locked="0"/>
    </xf>
    <xf numFmtId="177" fontId="32" fillId="0" borderId="115" xfId="14" applyNumberFormat="1" applyFont="1" applyBorder="1" applyAlignment="1" applyProtection="1">
      <alignment horizontal="right" vertical="center" shrinkToFit="1"/>
      <protection locked="0"/>
    </xf>
    <xf numFmtId="177" fontId="32" fillId="0" borderId="116" xfId="14" applyNumberFormat="1" applyFont="1" applyBorder="1" applyAlignment="1" applyProtection="1">
      <alignment horizontal="right" vertical="center" shrinkToFit="1"/>
      <protection locked="0"/>
    </xf>
    <xf numFmtId="177" fontId="32" fillId="0" borderId="117" xfId="14" applyNumberFormat="1" applyFont="1" applyBorder="1" applyAlignment="1" applyProtection="1">
      <alignment horizontal="right" vertical="center" shrinkToFit="1"/>
      <protection locked="0"/>
    </xf>
    <xf numFmtId="177" fontId="32" fillId="0" borderId="113" xfId="14" applyNumberFormat="1" applyFont="1" applyBorder="1" applyAlignment="1" applyProtection="1">
      <alignment horizontal="right" vertical="center" shrinkToFit="1"/>
      <protection locked="0"/>
    </xf>
    <xf numFmtId="177" fontId="32" fillId="0" borderId="119" xfId="14" applyNumberFormat="1" applyFont="1" applyBorder="1" applyAlignment="1" applyProtection="1">
      <alignment horizontal="right" vertical="center" shrinkToFit="1"/>
      <protection locked="0"/>
    </xf>
    <xf numFmtId="177" fontId="32" fillId="0" borderId="118" xfId="14" applyNumberFormat="1" applyFont="1" applyBorder="1" applyAlignment="1" applyProtection="1">
      <alignment horizontal="right" vertical="center" shrinkToFit="1"/>
      <protection locked="0"/>
    </xf>
    <xf numFmtId="177" fontId="32" fillId="0" borderId="120" xfId="15" applyNumberFormat="1" applyFont="1" applyBorder="1" applyAlignment="1" applyProtection="1">
      <alignment horizontal="right" vertical="center" shrinkToFit="1"/>
      <protection locked="0"/>
    </xf>
    <xf numFmtId="177" fontId="32" fillId="0" borderId="116" xfId="15" applyNumberFormat="1" applyFont="1" applyBorder="1" applyAlignment="1" applyProtection="1">
      <alignment horizontal="right" vertical="center" shrinkToFit="1"/>
      <protection locked="0"/>
    </xf>
    <xf numFmtId="0" fontId="32" fillId="0" borderId="116" xfId="15" applyNumberFormat="1" applyFont="1" applyBorder="1" applyAlignment="1" applyProtection="1">
      <alignment horizontal="left" vertical="center" shrinkToFit="1"/>
      <protection locked="0"/>
    </xf>
    <xf numFmtId="0" fontId="32" fillId="0" borderId="121" xfId="15" applyNumberFormat="1" applyFont="1" applyBorder="1" applyAlignment="1" applyProtection="1">
      <alignment horizontal="left" vertical="center" shrinkToFit="1"/>
      <protection locked="0"/>
    </xf>
    <xf numFmtId="0" fontId="32" fillId="0" borderId="112" xfId="15" applyFont="1" applyBorder="1" applyAlignment="1" applyProtection="1">
      <alignment horizontal="left" vertical="center" shrinkToFit="1"/>
      <protection locked="0"/>
    </xf>
    <xf numFmtId="0" fontId="32" fillId="0" borderId="113" xfId="15" applyFont="1" applyBorder="1" applyAlignment="1" applyProtection="1">
      <alignment horizontal="left" vertical="center" shrinkToFit="1"/>
      <protection locked="0"/>
    </xf>
    <xf numFmtId="0" fontId="32" fillId="0" borderId="114" xfId="15" applyFont="1" applyBorder="1" applyAlignment="1" applyProtection="1">
      <alignment horizontal="left" vertical="center" shrinkToFit="1"/>
      <protection locked="0"/>
    </xf>
    <xf numFmtId="177" fontId="32" fillId="0" borderId="98" xfId="15" applyNumberFormat="1" applyFont="1" applyBorder="1" applyAlignment="1" applyProtection="1">
      <alignment horizontal="right" vertical="center" shrinkToFit="1"/>
      <protection locked="0"/>
    </xf>
    <xf numFmtId="177" fontId="32" fillId="0" borderId="99" xfId="15" applyNumberFormat="1" applyFont="1" applyBorder="1" applyAlignment="1" applyProtection="1">
      <alignment horizontal="right" vertical="center" shrinkToFit="1"/>
      <protection locked="0"/>
    </xf>
    <xf numFmtId="177" fontId="32" fillId="0" borderId="100" xfId="15" applyNumberFormat="1" applyFont="1" applyBorder="1" applyAlignment="1" applyProtection="1">
      <alignment horizontal="right" vertical="center" shrinkToFit="1"/>
      <protection locked="0"/>
    </xf>
    <xf numFmtId="177" fontId="32" fillId="0" borderId="107" xfId="15" applyNumberFormat="1" applyFont="1" applyBorder="1" applyAlignment="1" applyProtection="1">
      <alignment horizontal="right" vertical="center" shrinkToFit="1"/>
      <protection locked="0"/>
    </xf>
    <xf numFmtId="177" fontId="32" fillId="0" borderId="102" xfId="15" applyNumberFormat="1" applyFont="1" applyBorder="1" applyAlignment="1" applyProtection="1">
      <alignment horizontal="right" vertical="center" shrinkToFit="1"/>
      <protection locked="0"/>
    </xf>
    <xf numFmtId="0" fontId="32" fillId="0" borderId="102" xfId="15" applyNumberFormat="1" applyFont="1" applyBorder="1" applyAlignment="1" applyProtection="1">
      <alignment horizontal="left" vertical="center" shrinkToFit="1"/>
      <protection locked="0"/>
    </xf>
    <xf numFmtId="0" fontId="32" fillId="0" borderId="108" xfId="15" applyNumberFormat="1" applyFont="1" applyBorder="1" applyAlignment="1" applyProtection="1">
      <alignment horizontal="left" vertical="center" shrinkToFit="1"/>
      <protection locked="0"/>
    </xf>
    <xf numFmtId="0" fontId="32" fillId="0" borderId="98" xfId="15" applyFont="1" applyBorder="1" applyAlignment="1" applyProtection="1">
      <alignment horizontal="left" vertical="center" shrinkToFit="1"/>
      <protection locked="0"/>
    </xf>
    <xf numFmtId="0" fontId="32" fillId="0" borderId="99" xfId="15" applyFont="1" applyBorder="1" applyAlignment="1" applyProtection="1">
      <alignment horizontal="left" vertical="center" shrinkToFit="1"/>
      <protection locked="0"/>
    </xf>
    <xf numFmtId="0" fontId="32" fillId="0" borderId="100" xfId="15" applyFont="1" applyBorder="1" applyAlignment="1" applyProtection="1">
      <alignment horizontal="left" vertical="center" shrinkToFit="1"/>
      <protection locked="0"/>
    </xf>
    <xf numFmtId="177" fontId="32" fillId="0" borderId="112" xfId="15" applyNumberFormat="1" applyFont="1" applyBorder="1" applyAlignment="1" applyProtection="1">
      <alignment horizontal="right" vertical="center" shrinkToFit="1"/>
      <protection locked="0"/>
    </xf>
    <xf numFmtId="177" fontId="32" fillId="0" borderId="113" xfId="15" applyNumberFormat="1" applyFont="1" applyBorder="1" applyAlignment="1" applyProtection="1">
      <alignment horizontal="right" vertical="center" shrinkToFit="1"/>
      <protection locked="0"/>
    </xf>
    <xf numFmtId="177" fontId="32" fillId="0" borderId="114" xfId="15" applyNumberFormat="1" applyFont="1" applyBorder="1" applyAlignment="1" applyProtection="1">
      <alignment horizontal="right" vertical="center" shrinkToFit="1"/>
      <protection locked="0"/>
    </xf>
    <xf numFmtId="0" fontId="32" fillId="0" borderId="112" xfId="15" applyNumberFormat="1" applyFont="1" applyBorder="1" applyAlignment="1" applyProtection="1">
      <alignment horizontal="left" vertical="center" shrinkToFit="1"/>
      <protection locked="0"/>
    </xf>
    <xf numFmtId="0" fontId="32" fillId="0" borderId="113" xfId="15" applyNumberFormat="1" applyFont="1" applyBorder="1" applyAlignment="1" applyProtection="1">
      <alignment horizontal="left" vertical="center" shrinkToFit="1"/>
      <protection locked="0"/>
    </xf>
    <xf numFmtId="0" fontId="32" fillId="0" borderId="119" xfId="15" applyNumberFormat="1" applyFont="1" applyBorder="1" applyAlignment="1" applyProtection="1">
      <alignment horizontal="left" vertical="center" shrinkToFit="1"/>
      <protection locked="0"/>
    </xf>
    <xf numFmtId="177" fontId="32" fillId="0" borderId="123" xfId="14" applyNumberFormat="1" applyFont="1" applyBorder="1" applyAlignment="1" applyProtection="1">
      <alignment horizontal="right" vertical="center" shrinkToFit="1"/>
      <protection locked="0"/>
    </xf>
    <xf numFmtId="177" fontId="32" fillId="0" borderId="124" xfId="14" applyNumberFormat="1" applyFont="1" applyBorder="1" applyAlignment="1" applyProtection="1">
      <alignment horizontal="right" vertical="center" shrinkToFit="1"/>
      <protection locked="0"/>
    </xf>
    <xf numFmtId="177" fontId="32" fillId="0" borderId="125" xfId="14" applyNumberFormat="1" applyFont="1" applyBorder="1" applyAlignment="1" applyProtection="1">
      <alignment horizontal="right" vertical="center" shrinkToFit="1"/>
      <protection locked="0"/>
    </xf>
    <xf numFmtId="0" fontId="32" fillId="8" borderId="44" xfId="12" applyFont="1" applyFill="1" applyBorder="1" applyAlignment="1" applyProtection="1">
      <alignment horizontal="left" vertical="center" shrinkToFit="1"/>
      <protection locked="0"/>
    </xf>
    <xf numFmtId="0" fontId="32" fillId="8" borderId="18" xfId="12" applyFont="1" applyFill="1" applyBorder="1" applyAlignment="1" applyProtection="1">
      <alignment horizontal="left" vertical="center" shrinkToFit="1"/>
      <protection locked="0"/>
    </xf>
    <xf numFmtId="0" fontId="32" fillId="8" borderId="43" xfId="12" applyFont="1" applyFill="1" applyBorder="1" applyAlignment="1" applyProtection="1">
      <alignment horizontal="left" vertical="center" shrinkToFit="1"/>
      <protection locked="0"/>
    </xf>
    <xf numFmtId="177" fontId="32" fillId="8" borderId="128" xfId="15" applyNumberFormat="1" applyFont="1" applyFill="1" applyBorder="1" applyAlignment="1" applyProtection="1">
      <alignment horizontal="right" vertical="center" shrinkToFit="1"/>
      <protection locked="0"/>
    </xf>
    <xf numFmtId="177" fontId="32" fillId="8" borderId="129" xfId="15" applyNumberFormat="1" applyFont="1" applyFill="1" applyBorder="1" applyAlignment="1" applyProtection="1">
      <alignment horizontal="right" vertical="center" shrinkToFit="1"/>
      <protection locked="0"/>
    </xf>
    <xf numFmtId="177" fontId="32" fillId="8" borderId="130" xfId="15" applyNumberFormat="1" applyFont="1" applyFill="1" applyBorder="1" applyAlignment="1" applyProtection="1">
      <alignment horizontal="right" vertical="center" shrinkToFit="1"/>
      <protection locked="0"/>
    </xf>
    <xf numFmtId="177" fontId="32" fillId="8" borderId="131" xfId="15" applyNumberFormat="1" applyFont="1" applyFill="1" applyBorder="1" applyAlignment="1" applyProtection="1">
      <alignment horizontal="right" vertical="center" shrinkToFit="1"/>
      <protection locked="0"/>
    </xf>
    <xf numFmtId="177" fontId="32" fillId="8" borderId="132" xfId="15" applyNumberFormat="1" applyFont="1" applyFill="1" applyBorder="1" applyAlignment="1" applyProtection="1">
      <alignment horizontal="right" vertical="center" shrinkToFit="1"/>
      <protection locked="0"/>
    </xf>
    <xf numFmtId="177" fontId="32" fillId="8" borderId="133" xfId="15" applyNumberFormat="1" applyFont="1" applyFill="1" applyBorder="1" applyAlignment="1" applyProtection="1">
      <alignment horizontal="right" vertical="center" shrinkToFit="1"/>
      <protection locked="0"/>
    </xf>
    <xf numFmtId="177" fontId="32" fillId="8" borderId="134" xfId="15" applyNumberFormat="1" applyFont="1" applyFill="1" applyBorder="1" applyAlignment="1" applyProtection="1">
      <alignment horizontal="right" vertical="center" shrinkToFit="1"/>
      <protection locked="0"/>
    </xf>
    <xf numFmtId="0" fontId="32" fillId="8" borderId="129" xfId="15" applyNumberFormat="1" applyFont="1" applyFill="1" applyBorder="1" applyAlignment="1" applyProtection="1">
      <alignment horizontal="left" vertical="center" shrinkToFit="1"/>
      <protection locked="0"/>
    </xf>
    <xf numFmtId="0" fontId="32" fillId="8" borderId="132" xfId="15" applyNumberFormat="1" applyFont="1" applyFill="1" applyBorder="1" applyAlignment="1" applyProtection="1">
      <alignment horizontal="left" vertical="center" shrinkToFit="1"/>
      <protection locked="0"/>
    </xf>
    <xf numFmtId="177" fontId="32" fillId="0" borderId="126" xfId="15" applyNumberFormat="1" applyFont="1" applyBorder="1" applyAlignment="1" applyProtection="1">
      <alignment horizontal="right" vertical="center" shrinkToFit="1"/>
      <protection locked="0"/>
    </xf>
    <xf numFmtId="177" fontId="32" fillId="0" borderId="124" xfId="15" applyNumberFormat="1" applyFont="1" applyBorder="1" applyAlignment="1" applyProtection="1">
      <alignment horizontal="right" vertical="center" shrinkToFit="1"/>
      <protection locked="0"/>
    </xf>
    <xf numFmtId="0" fontId="32" fillId="0" borderId="124" xfId="15" applyNumberFormat="1" applyFont="1" applyBorder="1" applyAlignment="1" applyProtection="1">
      <alignment horizontal="left" vertical="center" shrinkToFit="1"/>
      <protection locked="0"/>
    </xf>
    <xf numFmtId="0" fontId="32" fillId="0" borderId="127" xfId="15" applyNumberFormat="1" applyFont="1" applyBorder="1" applyAlignment="1" applyProtection="1">
      <alignment horizontal="left" vertical="center" shrinkToFit="1"/>
      <protection locked="0"/>
    </xf>
    <xf numFmtId="0" fontId="32" fillId="0" borderId="25" xfId="12" applyFont="1" applyBorder="1" applyAlignment="1" applyProtection="1">
      <alignment horizontal="center" vertical="center"/>
      <protection locked="0"/>
    </xf>
    <xf numFmtId="0" fontId="32" fillId="0" borderId="26" xfId="12" applyFont="1" applyBorder="1" applyAlignment="1" applyProtection="1">
      <alignment horizontal="center" vertical="center"/>
      <protection locked="0"/>
    </xf>
    <xf numFmtId="0" fontId="32" fillId="6" borderId="8" xfId="12" applyFont="1" applyFill="1" applyBorder="1" applyAlignment="1" applyProtection="1">
      <alignment horizontal="left" vertical="center"/>
    </xf>
    <xf numFmtId="177" fontId="32" fillId="8" borderId="17" xfId="15" applyNumberFormat="1" applyFont="1" applyFill="1" applyBorder="1" applyAlignment="1" applyProtection="1">
      <alignment horizontal="right" vertical="center" shrinkToFit="1"/>
      <protection locked="0"/>
    </xf>
    <xf numFmtId="177" fontId="32" fillId="8" borderId="18" xfId="15" applyNumberFormat="1" applyFont="1" applyFill="1" applyBorder="1" applyAlignment="1" applyProtection="1">
      <alignment horizontal="right" vertical="center" shrinkToFit="1"/>
      <protection locked="0"/>
    </xf>
    <xf numFmtId="177" fontId="32" fillId="8" borderId="19" xfId="15" applyNumberFormat="1" applyFont="1" applyFill="1" applyBorder="1" applyAlignment="1" applyProtection="1">
      <alignment horizontal="right" vertical="center" shrinkToFit="1"/>
      <protection locked="0"/>
    </xf>
    <xf numFmtId="0" fontId="32" fillId="7" borderId="36" xfId="12" applyFont="1" applyFill="1" applyBorder="1" applyAlignment="1" applyProtection="1">
      <alignment horizontal="center" vertical="center" wrapText="1" shrinkToFit="1"/>
      <protection locked="0"/>
    </xf>
    <xf numFmtId="0" fontId="32" fillId="7" borderId="8" xfId="12" applyFont="1" applyFill="1" applyBorder="1" applyAlignment="1" applyProtection="1">
      <alignment horizontal="center" vertical="center" shrinkToFit="1"/>
      <protection locked="0"/>
    </xf>
    <xf numFmtId="0" fontId="32" fillId="7" borderId="9" xfId="12" applyFont="1" applyFill="1" applyBorder="1" applyAlignment="1" applyProtection="1">
      <alignment horizontal="center" vertical="center" shrinkToFit="1"/>
      <protection locked="0"/>
    </xf>
    <xf numFmtId="0" fontId="32" fillId="7" borderId="92" xfId="12" applyFont="1" applyFill="1" applyBorder="1" applyAlignment="1" applyProtection="1">
      <alignment horizontal="center" vertical="center" shrinkToFit="1"/>
      <protection locked="0"/>
    </xf>
    <xf numFmtId="0" fontId="32" fillId="7" borderId="93" xfId="12" applyFont="1" applyFill="1" applyBorder="1" applyAlignment="1" applyProtection="1">
      <alignment horizontal="center" vertical="center" shrinkToFit="1"/>
      <protection locked="0"/>
    </xf>
    <xf numFmtId="0" fontId="32" fillId="7" borderId="96" xfId="12" applyFont="1" applyFill="1" applyBorder="1" applyAlignment="1" applyProtection="1">
      <alignment horizontal="center" vertical="center" shrinkToFit="1"/>
      <protection locked="0"/>
    </xf>
    <xf numFmtId="177" fontId="32" fillId="0" borderId="137" xfId="12" applyNumberFormat="1" applyFont="1" applyBorder="1" applyAlignment="1" applyProtection="1">
      <alignment horizontal="right" vertical="center" shrinkToFit="1"/>
      <protection locked="0"/>
    </xf>
    <xf numFmtId="187" fontId="32" fillId="0" borderId="137" xfId="12" applyNumberFormat="1" applyFont="1" applyBorder="1" applyAlignment="1" applyProtection="1">
      <alignment horizontal="right" vertical="center" shrinkToFit="1"/>
      <protection locked="0"/>
    </xf>
    <xf numFmtId="0" fontId="32" fillId="0" borderId="137" xfId="12" applyFont="1" applyBorder="1" applyAlignment="1" applyProtection="1">
      <alignment horizontal="left" vertical="center" shrinkToFit="1"/>
      <protection locked="0"/>
    </xf>
    <xf numFmtId="0" fontId="32" fillId="0" borderId="140" xfId="12" applyFont="1" applyBorder="1" applyAlignment="1" applyProtection="1">
      <alignment horizontal="left" vertical="center" shrinkToFit="1"/>
      <protection locked="0"/>
    </xf>
    <xf numFmtId="177" fontId="32" fillId="0" borderId="136" xfId="14" applyNumberFormat="1" applyFont="1" applyBorder="1" applyAlignment="1" applyProtection="1">
      <alignment horizontal="right" vertical="center" shrinkToFit="1"/>
      <protection locked="0"/>
    </xf>
    <xf numFmtId="177" fontId="32" fillId="0" borderId="137" xfId="14" applyNumberFormat="1" applyFont="1" applyBorder="1" applyAlignment="1" applyProtection="1">
      <alignment horizontal="right" vertical="center" shrinkToFit="1"/>
      <protection locked="0"/>
    </xf>
    <xf numFmtId="177" fontId="32" fillId="0" borderId="138" xfId="14" applyNumberFormat="1" applyFont="1" applyBorder="1" applyAlignment="1" applyProtection="1">
      <alignment horizontal="right" vertical="center" shrinkToFit="1"/>
      <protection locked="0"/>
    </xf>
    <xf numFmtId="177" fontId="32" fillId="0" borderId="139" xfId="14" applyNumberFormat="1" applyFont="1" applyBorder="1" applyAlignment="1" applyProtection="1">
      <alignment horizontal="right" vertical="center" shrinkToFit="1"/>
      <protection locked="0"/>
    </xf>
    <xf numFmtId="177" fontId="32" fillId="0" borderId="140" xfId="14" applyNumberFormat="1" applyFont="1" applyBorder="1" applyAlignment="1" applyProtection="1">
      <alignment horizontal="right" vertical="center" shrinkToFit="1"/>
      <protection locked="0"/>
    </xf>
    <xf numFmtId="177" fontId="32" fillId="0" borderId="141" xfId="12" applyNumberFormat="1" applyFont="1" applyBorder="1" applyAlignment="1" applyProtection="1">
      <alignment horizontal="right" vertical="center" shrinkToFit="1"/>
      <protection locked="0"/>
    </xf>
    <xf numFmtId="0" fontId="32" fillId="0" borderId="116" xfId="12" applyFont="1" applyBorder="1" applyAlignment="1" applyProtection="1">
      <alignment horizontal="left" vertical="center" shrinkToFit="1"/>
      <protection locked="0"/>
    </xf>
    <xf numFmtId="0" fontId="32" fillId="0" borderId="121" xfId="12" applyFont="1" applyBorder="1" applyAlignment="1" applyProtection="1">
      <alignment horizontal="left" vertical="center" shrinkToFit="1"/>
      <protection locked="0"/>
    </xf>
    <xf numFmtId="177" fontId="32" fillId="0" borderId="120" xfId="12" applyNumberFormat="1" applyFont="1" applyBorder="1" applyAlignment="1" applyProtection="1">
      <alignment horizontal="right" vertical="center" shrinkToFit="1"/>
      <protection locked="0"/>
    </xf>
    <xf numFmtId="177" fontId="32" fillId="0" borderId="116" xfId="12" applyNumberFormat="1" applyFont="1" applyBorder="1" applyAlignment="1" applyProtection="1">
      <alignment horizontal="right" vertical="center" shrinkToFit="1"/>
      <protection locked="0"/>
    </xf>
    <xf numFmtId="187" fontId="32" fillId="0" borderId="116" xfId="12" applyNumberFormat="1" applyFont="1" applyBorder="1" applyAlignment="1" applyProtection="1">
      <alignment horizontal="right" vertical="center" shrinkToFit="1"/>
      <protection locked="0"/>
    </xf>
    <xf numFmtId="177" fontId="32" fillId="6" borderId="115" xfId="13" applyNumberFormat="1" applyFont="1" applyFill="1" applyBorder="1" applyAlignment="1" applyProtection="1">
      <alignment horizontal="right" vertical="center" shrinkToFit="1"/>
      <protection locked="0"/>
    </xf>
    <xf numFmtId="177" fontId="32" fillId="6" borderId="116" xfId="13" applyNumberFormat="1" applyFont="1" applyFill="1" applyBorder="1" applyAlignment="1" applyProtection="1">
      <alignment horizontal="right" vertical="center" shrinkToFit="1"/>
      <protection locked="0"/>
    </xf>
    <xf numFmtId="177" fontId="32" fillId="6" borderId="117" xfId="13" applyNumberFormat="1" applyFont="1" applyFill="1" applyBorder="1" applyAlignment="1" applyProtection="1">
      <alignment horizontal="right" vertical="center" shrinkToFit="1"/>
      <protection locked="0"/>
    </xf>
    <xf numFmtId="177" fontId="32" fillId="6" borderId="120" xfId="13" applyNumberFormat="1" applyFont="1" applyFill="1" applyBorder="1" applyAlignment="1" applyProtection="1">
      <alignment horizontal="right" vertical="center" shrinkToFit="1"/>
      <protection locked="0"/>
    </xf>
    <xf numFmtId="187" fontId="32" fillId="6" borderId="116" xfId="13" applyNumberFormat="1" applyFont="1" applyFill="1" applyBorder="1" applyAlignment="1" applyProtection="1">
      <alignment horizontal="right" vertical="center" shrinkToFit="1"/>
      <protection locked="0"/>
    </xf>
    <xf numFmtId="177" fontId="32" fillId="8" borderId="142" xfId="12" applyNumberFormat="1" applyFont="1" applyFill="1" applyBorder="1" applyAlignment="1" applyProtection="1">
      <alignment horizontal="right" vertical="center" shrinkToFit="1"/>
      <protection locked="0"/>
    </xf>
    <xf numFmtId="177" fontId="32" fillId="8" borderId="134" xfId="12" applyNumberFormat="1" applyFont="1" applyFill="1" applyBorder="1" applyAlignment="1" applyProtection="1">
      <alignment horizontal="right" vertical="center" shrinkToFit="1"/>
      <protection locked="0"/>
    </xf>
    <xf numFmtId="177" fontId="32" fillId="8" borderId="143" xfId="12" applyNumberFormat="1" applyFont="1" applyFill="1" applyBorder="1" applyAlignment="1" applyProtection="1">
      <alignment horizontal="right" vertical="center" shrinkToFit="1"/>
      <protection locked="0"/>
    </xf>
    <xf numFmtId="177" fontId="32" fillId="8" borderId="131" xfId="12" applyNumberFormat="1" applyFont="1" applyFill="1" applyBorder="1" applyAlignment="1" applyProtection="1">
      <alignment horizontal="right" vertical="center" shrinkToFit="1"/>
      <protection locked="0"/>
    </xf>
    <xf numFmtId="177" fontId="32" fillId="8" borderId="129" xfId="12" applyNumberFormat="1" applyFont="1" applyFill="1" applyBorder="1" applyAlignment="1" applyProtection="1">
      <alignment horizontal="right" vertical="center" shrinkToFit="1"/>
      <protection locked="0"/>
    </xf>
    <xf numFmtId="177" fontId="32" fillId="8" borderId="132" xfId="12" applyNumberFormat="1" applyFont="1" applyFill="1" applyBorder="1" applyAlignment="1" applyProtection="1">
      <alignment horizontal="right" vertical="center" shrinkToFit="1"/>
      <protection locked="0"/>
    </xf>
    <xf numFmtId="177" fontId="32" fillId="8" borderId="133" xfId="12" applyNumberFormat="1" applyFont="1" applyFill="1" applyBorder="1" applyAlignment="1" applyProtection="1">
      <alignment horizontal="right" vertical="center" shrinkToFit="1"/>
      <protection locked="0"/>
    </xf>
    <xf numFmtId="0" fontId="32" fillId="0" borderId="81" xfId="12" applyFont="1" applyBorder="1" applyAlignment="1" applyProtection="1">
      <alignment horizontal="center" vertical="center" shrinkToFit="1"/>
      <protection locked="0"/>
    </xf>
    <xf numFmtId="187" fontId="32" fillId="8" borderId="134" xfId="12" applyNumberFormat="1" applyFont="1" applyFill="1" applyBorder="1" applyAlignment="1" applyProtection="1">
      <alignment horizontal="right" vertical="center" shrinkToFit="1"/>
      <protection locked="0"/>
    </xf>
    <xf numFmtId="0" fontId="32" fillId="8" borderId="129" xfId="12" applyNumberFormat="1" applyFont="1" applyFill="1" applyBorder="1" applyAlignment="1" applyProtection="1">
      <alignment horizontal="left" vertical="center" shrinkToFit="1"/>
      <protection locked="0"/>
    </xf>
    <xf numFmtId="0" fontId="32" fillId="8" borderId="132" xfId="12" applyNumberFormat="1" applyFont="1" applyFill="1" applyBorder="1" applyAlignment="1" applyProtection="1">
      <alignment horizontal="left" vertical="center" shrinkToFit="1"/>
      <protection locked="0"/>
    </xf>
    <xf numFmtId="177" fontId="32" fillId="8" borderId="17" xfId="12" applyNumberFormat="1" applyFont="1" applyFill="1" applyBorder="1" applyAlignment="1" applyProtection="1">
      <alignment horizontal="right" vertical="center" shrinkToFit="1"/>
      <protection locked="0"/>
    </xf>
    <xf numFmtId="177" fontId="32" fillId="8" borderId="18" xfId="12" applyNumberFormat="1" applyFont="1" applyFill="1" applyBorder="1" applyAlignment="1" applyProtection="1">
      <alignment horizontal="right" vertical="center" shrinkToFit="1"/>
      <protection locked="0"/>
    </xf>
    <xf numFmtId="177" fontId="32" fillId="8" borderId="19" xfId="12" applyNumberFormat="1" applyFont="1" applyFill="1" applyBorder="1" applyAlignment="1" applyProtection="1">
      <alignment horizontal="right" vertical="center" shrinkToFit="1"/>
      <protection locked="0"/>
    </xf>
    <xf numFmtId="0" fontId="32" fillId="7" borderId="62" xfId="12" applyFont="1" applyFill="1" applyBorder="1" applyAlignment="1" applyProtection="1">
      <alignment horizontal="center" vertical="center" wrapText="1" shrinkToFit="1"/>
      <protection locked="0"/>
    </xf>
    <xf numFmtId="0" fontId="32" fillId="7" borderId="23" xfId="12" applyFont="1" applyFill="1" applyBorder="1" applyAlignment="1" applyProtection="1">
      <alignment horizontal="center" vertical="center" shrinkToFit="1"/>
      <protection locked="0"/>
    </xf>
    <xf numFmtId="0" fontId="32" fillId="7" borderId="95" xfId="12" applyFont="1" applyFill="1" applyBorder="1" applyAlignment="1" applyProtection="1">
      <alignment horizontal="center" vertical="center" shrinkToFit="1"/>
      <protection locked="0"/>
    </xf>
    <xf numFmtId="0" fontId="32" fillId="7" borderId="94" xfId="12" applyFont="1" applyFill="1" applyBorder="1" applyAlignment="1" applyProtection="1">
      <alignment horizontal="center" vertical="center" shrinkToFit="1"/>
      <protection locked="0"/>
    </xf>
    <xf numFmtId="0" fontId="32" fillId="7" borderId="95" xfId="12" applyFont="1" applyFill="1" applyBorder="1" applyAlignment="1" applyProtection="1">
      <alignment horizontal="center" vertical="center"/>
      <protection locked="0"/>
    </xf>
    <xf numFmtId="0" fontId="32" fillId="6" borderId="112" xfId="12" applyNumberFormat="1" applyFont="1" applyFill="1" applyBorder="1" applyAlignment="1" applyProtection="1">
      <alignment horizontal="left" vertical="center" shrinkToFit="1"/>
      <protection locked="0"/>
    </xf>
    <xf numFmtId="0" fontId="32" fillId="6" borderId="113" xfId="12" applyNumberFormat="1" applyFont="1" applyFill="1" applyBorder="1" applyAlignment="1" applyProtection="1">
      <alignment horizontal="left" vertical="center" shrinkToFit="1"/>
      <protection locked="0"/>
    </xf>
    <xf numFmtId="0" fontId="32" fillId="6" borderId="119" xfId="12" applyNumberFormat="1" applyFont="1" applyFill="1" applyBorder="1" applyAlignment="1" applyProtection="1">
      <alignment horizontal="left" vertical="center" shrinkToFit="1"/>
      <protection locked="0"/>
    </xf>
    <xf numFmtId="177" fontId="32" fillId="6" borderId="112" xfId="12" applyNumberFormat="1" applyFont="1" applyFill="1" applyBorder="1" applyAlignment="1" applyProtection="1">
      <alignment horizontal="right" vertical="center" shrinkToFit="1"/>
      <protection locked="0"/>
    </xf>
    <xf numFmtId="177" fontId="32" fillId="6" borderId="113" xfId="12" applyNumberFormat="1" applyFont="1" applyFill="1" applyBorder="1" applyAlignment="1" applyProtection="1">
      <alignment horizontal="right" vertical="center" shrinkToFit="1"/>
      <protection locked="0"/>
    </xf>
    <xf numFmtId="177" fontId="32" fillId="6" borderId="114" xfId="12" applyNumberFormat="1" applyFont="1" applyFill="1" applyBorder="1" applyAlignment="1" applyProtection="1">
      <alignment horizontal="right" vertical="center" shrinkToFit="1"/>
      <protection locked="0"/>
    </xf>
    <xf numFmtId="0" fontId="32" fillId="6" borderId="112" xfId="12" applyFont="1" applyFill="1" applyBorder="1" applyAlignment="1" applyProtection="1">
      <alignment horizontal="left" vertical="center" shrinkToFit="1"/>
      <protection locked="0"/>
    </xf>
    <xf numFmtId="0" fontId="32" fillId="6" borderId="113" xfId="12" applyFont="1" applyFill="1" applyBorder="1" applyAlignment="1" applyProtection="1">
      <alignment horizontal="left" vertical="center" shrinkToFit="1"/>
      <protection locked="0"/>
    </xf>
    <xf numFmtId="0" fontId="32" fillId="6" borderId="114" xfId="12" applyFont="1" applyFill="1" applyBorder="1" applyAlignment="1" applyProtection="1">
      <alignment horizontal="left" vertical="center" shrinkToFit="1"/>
      <protection locked="0"/>
    </xf>
    <xf numFmtId="177" fontId="32" fillId="0" borderId="102" xfId="12" applyNumberFormat="1" applyFont="1" applyBorder="1" applyAlignment="1" applyProtection="1">
      <alignment horizontal="right" vertical="center" shrinkToFit="1"/>
      <protection locked="0"/>
    </xf>
    <xf numFmtId="0" fontId="32" fillId="0" borderId="102" xfId="12" applyNumberFormat="1" applyFont="1" applyBorder="1" applyAlignment="1" applyProtection="1">
      <alignment horizontal="left" vertical="center" shrinkToFit="1"/>
      <protection locked="0"/>
    </xf>
    <xf numFmtId="0" fontId="32" fillId="0" borderId="108" xfId="12" applyNumberFormat="1" applyFont="1" applyBorder="1" applyAlignment="1" applyProtection="1">
      <alignment horizontal="left" vertical="center" shrinkToFit="1"/>
      <protection locked="0"/>
    </xf>
    <xf numFmtId="0" fontId="32" fillId="0" borderId="98" xfId="12" applyFont="1" applyBorder="1" applyAlignment="1" applyProtection="1">
      <alignment horizontal="left" vertical="center" shrinkToFit="1"/>
      <protection locked="0"/>
    </xf>
    <xf numFmtId="0" fontId="32" fillId="0" borderId="99" xfId="12" applyFont="1" applyBorder="1" applyAlignment="1" applyProtection="1">
      <alignment horizontal="left" vertical="center" shrinkToFit="1"/>
      <protection locked="0"/>
    </xf>
    <xf numFmtId="0" fontId="32" fillId="0" borderId="100" xfId="12" applyFont="1" applyBorder="1" applyAlignment="1" applyProtection="1">
      <alignment horizontal="left" vertical="center" shrinkToFit="1"/>
      <protection locked="0"/>
    </xf>
    <xf numFmtId="177" fontId="32" fillId="0" borderId="101" xfId="12" applyNumberFormat="1" applyFont="1" applyBorder="1" applyAlignment="1" applyProtection="1">
      <alignment horizontal="right" vertical="center" shrinkToFit="1"/>
      <protection locked="0"/>
    </xf>
    <xf numFmtId="0" fontId="32" fillId="0" borderId="112" xfId="12" applyFont="1" applyBorder="1" applyAlignment="1" applyProtection="1">
      <alignment horizontal="left" vertical="center" shrinkToFit="1"/>
      <protection locked="0"/>
    </xf>
    <xf numFmtId="0" fontId="32" fillId="0" borderId="113" xfId="12" applyFont="1" applyBorder="1" applyAlignment="1" applyProtection="1">
      <alignment horizontal="left" vertical="center" shrinkToFit="1"/>
      <protection locked="0"/>
    </xf>
    <xf numFmtId="0" fontId="32" fillId="0" borderId="114" xfId="12" applyFont="1" applyBorder="1" applyAlignment="1" applyProtection="1">
      <alignment horizontal="left" vertical="center" shrinkToFit="1"/>
      <protection locked="0"/>
    </xf>
    <xf numFmtId="177" fontId="32" fillId="0" borderId="115" xfId="12" applyNumberFormat="1" applyFont="1" applyBorder="1" applyAlignment="1" applyProtection="1">
      <alignment horizontal="right" vertical="center" shrinkToFit="1"/>
      <protection locked="0"/>
    </xf>
    <xf numFmtId="0" fontId="32" fillId="0" borderId="116" xfId="12" applyNumberFormat="1" applyFont="1" applyBorder="1" applyAlignment="1" applyProtection="1">
      <alignment horizontal="left" vertical="center" shrinkToFit="1"/>
      <protection locked="0"/>
    </xf>
    <xf numFmtId="0" fontId="32" fillId="0" borderId="121" xfId="12" applyNumberFormat="1" applyFont="1" applyBorder="1" applyAlignment="1" applyProtection="1">
      <alignment horizontal="left" vertical="center" shrinkToFit="1"/>
      <protection locked="0"/>
    </xf>
    <xf numFmtId="177" fontId="32" fillId="0" borderId="112" xfId="12" applyNumberFormat="1" applyFont="1" applyBorder="1" applyAlignment="1" applyProtection="1">
      <alignment horizontal="right" vertical="center" shrinkToFit="1"/>
      <protection locked="0"/>
    </xf>
    <xf numFmtId="177" fontId="32" fillId="0" borderId="113" xfId="12" applyNumberFormat="1" applyFont="1" applyBorder="1" applyAlignment="1" applyProtection="1">
      <alignment horizontal="right" vertical="center" shrinkToFit="1"/>
      <protection locked="0"/>
    </xf>
    <xf numFmtId="177" fontId="32" fillId="0" borderId="117" xfId="12" applyNumberFormat="1" applyFont="1" applyBorder="1" applyAlignment="1" applyProtection="1">
      <alignment horizontal="right" vertical="center" shrinkToFit="1"/>
      <protection locked="0"/>
    </xf>
    <xf numFmtId="0" fontId="32" fillId="6" borderId="145" xfId="12" applyFont="1" applyFill="1" applyBorder="1" applyAlignment="1" applyProtection="1">
      <alignment horizontal="left" vertical="center" shrinkToFit="1"/>
      <protection locked="0"/>
    </xf>
    <xf numFmtId="0" fontId="32" fillId="6" borderId="146" xfId="12" applyFont="1" applyFill="1" applyBorder="1" applyAlignment="1" applyProtection="1">
      <alignment horizontal="left" vertical="center" shrinkToFit="1"/>
      <protection locked="0"/>
    </xf>
    <xf numFmtId="0" fontId="32" fillId="6" borderId="147" xfId="12" applyFont="1" applyFill="1" applyBorder="1" applyAlignment="1" applyProtection="1">
      <alignment horizontal="left" vertical="center" shrinkToFit="1"/>
      <protection locked="0"/>
    </xf>
    <xf numFmtId="177" fontId="32" fillId="6" borderId="123" xfId="12" applyNumberFormat="1" applyFont="1" applyFill="1" applyBorder="1" applyAlignment="1" applyProtection="1">
      <alignment horizontal="right" vertical="center" shrinkToFit="1"/>
      <protection locked="0"/>
    </xf>
    <xf numFmtId="177" fontId="32" fillId="6" borderId="124" xfId="12" applyNumberFormat="1" applyFont="1" applyFill="1" applyBorder="1" applyAlignment="1" applyProtection="1">
      <alignment horizontal="right" vertical="center" shrinkToFit="1"/>
      <protection locked="0"/>
    </xf>
    <xf numFmtId="0" fontId="32" fillId="6" borderId="124" xfId="12" applyNumberFormat="1" applyFont="1" applyFill="1" applyBorder="1" applyAlignment="1" applyProtection="1">
      <alignment horizontal="left" vertical="center" shrinkToFit="1"/>
      <protection locked="0"/>
    </xf>
    <xf numFmtId="0" fontId="32" fillId="6" borderId="127" xfId="12" applyNumberFormat="1" applyFont="1" applyFill="1" applyBorder="1" applyAlignment="1" applyProtection="1">
      <alignment horizontal="left" vertical="center" shrinkToFit="1"/>
      <protection locked="0"/>
    </xf>
    <xf numFmtId="177" fontId="32" fillId="8" borderId="148" xfId="12" applyNumberFormat="1" applyFont="1" applyFill="1" applyBorder="1" applyAlignment="1" applyProtection="1">
      <alignment horizontal="right" vertical="center" shrinkToFit="1"/>
      <protection locked="0"/>
    </xf>
    <xf numFmtId="177" fontId="32" fillId="8" borderId="149" xfId="12" applyNumberFormat="1" applyFont="1" applyFill="1" applyBorder="1" applyAlignment="1" applyProtection="1">
      <alignment horizontal="right" vertical="center" shrinkToFit="1"/>
      <protection locked="0"/>
    </xf>
    <xf numFmtId="177" fontId="32" fillId="8" borderId="150" xfId="12" applyNumberFormat="1" applyFont="1" applyFill="1" applyBorder="1" applyAlignment="1" applyProtection="1">
      <alignment horizontal="right" vertical="center" shrinkToFit="1"/>
      <protection locked="0"/>
    </xf>
    <xf numFmtId="177" fontId="32" fillId="8" borderId="44" xfId="12" applyNumberFormat="1" applyFont="1" applyFill="1" applyBorder="1" applyAlignment="1" applyProtection="1">
      <alignment horizontal="right" vertical="center" shrinkToFit="1"/>
      <protection locked="0"/>
    </xf>
    <xf numFmtId="177" fontId="32" fillId="8" borderId="43" xfId="12" applyNumberFormat="1" applyFont="1" applyFill="1" applyBorder="1" applyAlignment="1" applyProtection="1">
      <alignment horizontal="right" vertical="center" shrinkToFit="1"/>
      <protection locked="0"/>
    </xf>
    <xf numFmtId="0" fontId="32" fillId="6" borderId="39" xfId="12" applyFont="1" applyFill="1" applyBorder="1" applyAlignment="1" applyProtection="1">
      <alignment horizontal="center" vertical="center"/>
    </xf>
    <xf numFmtId="0" fontId="32" fillId="6" borderId="31" xfId="12" applyFont="1" applyFill="1" applyBorder="1" applyAlignment="1" applyProtection="1">
      <alignment horizontal="center" vertical="center"/>
    </xf>
    <xf numFmtId="0" fontId="32" fillId="6" borderId="42" xfId="12" applyFont="1" applyFill="1" applyBorder="1" applyAlignment="1" applyProtection="1">
      <alignment horizontal="center" vertical="center"/>
    </xf>
    <xf numFmtId="0" fontId="32" fillId="6" borderId="32" xfId="12" applyFont="1" applyFill="1" applyBorder="1" applyAlignment="1" applyProtection="1">
      <alignment horizontal="center" vertical="center"/>
    </xf>
    <xf numFmtId="0" fontId="32" fillId="6" borderId="11" xfId="12" applyFont="1" applyFill="1" applyBorder="1" applyProtection="1">
      <alignment vertical="center"/>
    </xf>
    <xf numFmtId="0" fontId="32" fillId="6" borderId="12" xfId="12" applyFont="1" applyFill="1" applyBorder="1" applyProtection="1">
      <alignment vertical="center"/>
    </xf>
    <xf numFmtId="0" fontId="32" fillId="6" borderId="48" xfId="12" applyFont="1" applyFill="1" applyBorder="1" applyProtection="1">
      <alignment vertical="center"/>
    </xf>
    <xf numFmtId="177" fontId="32" fillId="6" borderId="41" xfId="14" applyNumberFormat="1" applyFont="1" applyFill="1" applyBorder="1" applyAlignment="1" applyProtection="1">
      <alignment horizontal="right" vertical="center" shrinkToFit="1"/>
    </xf>
    <xf numFmtId="177" fontId="32" fillId="6" borderId="12" xfId="14" applyNumberFormat="1" applyFont="1" applyFill="1" applyBorder="1" applyAlignment="1" applyProtection="1">
      <alignment horizontal="right" vertical="center" shrinkToFit="1"/>
    </xf>
    <xf numFmtId="177" fontId="32" fillId="6" borderId="82" xfId="14" applyNumberFormat="1" applyFont="1" applyFill="1" applyBorder="1" applyAlignment="1" applyProtection="1">
      <alignment horizontal="right" vertical="center" shrinkToFit="1"/>
    </xf>
    <xf numFmtId="177" fontId="32" fillId="6" borderId="84" xfId="14" applyNumberFormat="1" applyFont="1" applyFill="1" applyBorder="1" applyAlignment="1" applyProtection="1">
      <alignment horizontal="right" vertical="center" shrinkToFit="1"/>
    </xf>
    <xf numFmtId="187" fontId="32" fillId="6" borderId="84" xfId="14" applyNumberFormat="1" applyFont="1" applyFill="1" applyBorder="1" applyAlignment="1" applyProtection="1">
      <alignment horizontal="right" vertical="center" shrinkToFit="1"/>
    </xf>
    <xf numFmtId="187" fontId="32" fillId="6" borderId="12" xfId="14" applyNumberFormat="1" applyFont="1" applyFill="1" applyBorder="1" applyAlignment="1" applyProtection="1">
      <alignment horizontal="right" vertical="center" shrinkToFit="1"/>
    </xf>
    <xf numFmtId="187" fontId="32" fillId="6" borderId="13" xfId="14" applyNumberFormat="1" applyFont="1" applyFill="1" applyBorder="1" applyAlignment="1" applyProtection="1">
      <alignment horizontal="right" vertical="center" shrinkToFit="1"/>
    </xf>
    <xf numFmtId="0" fontId="32" fillId="6" borderId="11" xfId="12" applyFont="1" applyFill="1" applyBorder="1" applyAlignment="1" applyProtection="1">
      <alignment horizontal="center" vertical="top"/>
    </xf>
    <xf numFmtId="0" fontId="32" fillId="6" borderId="12" xfId="12" applyFont="1" applyFill="1" applyBorder="1" applyAlignment="1" applyProtection="1">
      <alignment horizontal="center" vertical="top"/>
    </xf>
    <xf numFmtId="0" fontId="32" fillId="6" borderId="7" xfId="12" applyFont="1" applyFill="1" applyBorder="1" applyAlignment="1" applyProtection="1">
      <alignment horizontal="center" vertical="top"/>
    </xf>
    <xf numFmtId="0" fontId="32" fillId="6" borderId="0" xfId="12" applyFont="1" applyFill="1" applyBorder="1" applyAlignment="1" applyProtection="1">
      <alignment horizontal="center" vertical="top"/>
    </xf>
    <xf numFmtId="0" fontId="32" fillId="6" borderId="24" xfId="12" applyFont="1" applyFill="1" applyBorder="1" applyAlignment="1" applyProtection="1">
      <alignment horizontal="center" vertical="top"/>
    </xf>
    <xf numFmtId="0" fontId="32" fillId="6" borderId="54" xfId="12" applyFont="1" applyFill="1" applyBorder="1" applyAlignment="1" applyProtection="1">
      <alignment horizontal="center" vertical="top"/>
    </xf>
    <xf numFmtId="0" fontId="32" fillId="6" borderId="30" xfId="12" applyFont="1" applyFill="1" applyBorder="1" applyAlignment="1" applyProtection="1">
      <alignment horizontal="center" vertical="center"/>
    </xf>
    <xf numFmtId="0" fontId="32" fillId="6" borderId="34" xfId="12" applyFont="1" applyFill="1" applyBorder="1" applyAlignment="1" applyProtection="1">
      <alignment horizontal="center" vertical="center"/>
    </xf>
    <xf numFmtId="0" fontId="32" fillId="8" borderId="44" xfId="12" applyNumberFormat="1" applyFont="1" applyFill="1" applyBorder="1" applyAlignment="1" applyProtection="1">
      <alignment horizontal="left" vertical="center" shrinkToFit="1"/>
      <protection locked="0"/>
    </xf>
    <xf numFmtId="0" fontId="32" fillId="8" borderId="18" xfId="12" applyNumberFormat="1" applyFont="1" applyFill="1" applyBorder="1" applyAlignment="1" applyProtection="1">
      <alignment horizontal="left" vertical="center" shrinkToFit="1"/>
      <protection locked="0"/>
    </xf>
    <xf numFmtId="0" fontId="32" fillId="8" borderId="19" xfId="12" applyNumberFormat="1" applyFont="1" applyFill="1" applyBorder="1" applyAlignment="1" applyProtection="1">
      <alignment horizontal="left" vertical="center" shrinkToFit="1"/>
      <protection locked="0"/>
    </xf>
    <xf numFmtId="0" fontId="32" fillId="6" borderId="8" xfId="12" applyFont="1" applyFill="1" applyBorder="1" applyAlignment="1" applyProtection="1">
      <alignment horizontal="left" vertical="center" wrapText="1"/>
    </xf>
    <xf numFmtId="0" fontId="32" fillId="6" borderId="0" xfId="13" applyFont="1" applyFill="1" applyAlignment="1" applyProtection="1">
      <alignment horizontal="left" vertical="center"/>
    </xf>
    <xf numFmtId="0" fontId="32" fillId="6" borderId="24" xfId="12" applyFont="1" applyFill="1" applyBorder="1" applyAlignment="1" applyProtection="1">
      <alignment horizontal="center" vertical="center"/>
    </xf>
    <xf numFmtId="0" fontId="32" fillId="6" borderId="54" xfId="12" applyFont="1" applyFill="1" applyBorder="1" applyAlignment="1" applyProtection="1">
      <alignment horizontal="center" vertical="center"/>
    </xf>
    <xf numFmtId="0" fontId="32" fillId="6" borderId="67" xfId="12" applyFont="1" applyFill="1" applyBorder="1" applyAlignment="1" applyProtection="1">
      <alignment horizontal="center" vertical="center"/>
    </xf>
    <xf numFmtId="187" fontId="32" fillId="6" borderId="87" xfId="14" applyNumberFormat="1" applyFont="1" applyFill="1" applyBorder="1" applyAlignment="1" applyProtection="1">
      <alignment horizontal="right" vertical="center" shrinkToFit="1"/>
    </xf>
    <xf numFmtId="187" fontId="32" fillId="6" borderId="63" xfId="14" applyNumberFormat="1" applyFont="1" applyFill="1" applyBorder="1" applyAlignment="1" applyProtection="1">
      <alignment horizontal="right" vertical="center" shrinkToFit="1"/>
    </xf>
    <xf numFmtId="0" fontId="32" fillId="6" borderId="64" xfId="12" applyFont="1" applyFill="1" applyBorder="1" applyAlignment="1" applyProtection="1">
      <alignment vertical="center"/>
    </xf>
    <xf numFmtId="0" fontId="32" fillId="6" borderId="0" xfId="12" applyFont="1" applyFill="1" applyBorder="1" applyAlignment="1" applyProtection="1">
      <alignment vertical="center"/>
    </xf>
    <xf numFmtId="0" fontId="32" fillId="6" borderId="38" xfId="12" applyFont="1" applyFill="1" applyBorder="1" applyAlignment="1" applyProtection="1">
      <alignment vertical="center"/>
    </xf>
    <xf numFmtId="177" fontId="32" fillId="6" borderId="154" xfId="14" applyNumberFormat="1" applyFont="1" applyFill="1" applyBorder="1" applyAlignment="1" applyProtection="1">
      <alignment horizontal="right" vertical="center" shrinkToFit="1"/>
    </xf>
    <xf numFmtId="177" fontId="32" fillId="6" borderId="86" xfId="14" applyNumberFormat="1" applyFont="1" applyFill="1" applyBorder="1" applyAlignment="1" applyProtection="1">
      <alignment horizontal="right" vertical="center" shrinkToFit="1"/>
    </xf>
    <xf numFmtId="187" fontId="32" fillId="6" borderId="86" xfId="14" applyNumberFormat="1" applyFont="1" applyFill="1" applyBorder="1" applyAlignment="1" applyProtection="1">
      <alignment horizontal="right" vertical="center" shrinkToFit="1"/>
    </xf>
    <xf numFmtId="187" fontId="32" fillId="6" borderId="155" xfId="14" applyNumberFormat="1" applyFont="1" applyFill="1" applyBorder="1" applyAlignment="1" applyProtection="1">
      <alignment horizontal="right" vertical="center" shrinkToFit="1"/>
    </xf>
    <xf numFmtId="0" fontId="32" fillId="6" borderId="41" xfId="12" applyFont="1" applyFill="1" applyBorder="1" applyAlignment="1" applyProtection="1">
      <alignment vertical="center"/>
    </xf>
    <xf numFmtId="0" fontId="32" fillId="6" borderId="12" xfId="12" applyFont="1" applyFill="1" applyBorder="1" applyAlignment="1" applyProtection="1">
      <alignment vertical="center"/>
    </xf>
    <xf numFmtId="0" fontId="32" fillId="6" borderId="48" xfId="12" applyFont="1" applyFill="1" applyBorder="1" applyAlignment="1" applyProtection="1">
      <alignment vertical="center"/>
    </xf>
    <xf numFmtId="177" fontId="32" fillId="6" borderId="151" xfId="14" applyNumberFormat="1" applyFont="1" applyFill="1" applyBorder="1" applyAlignment="1" applyProtection="1">
      <alignment horizontal="right" vertical="center" shrinkToFit="1"/>
    </xf>
    <xf numFmtId="177" fontId="32" fillId="6" borderId="83" xfId="14" applyNumberFormat="1" applyFont="1" applyFill="1" applyBorder="1" applyAlignment="1" applyProtection="1">
      <alignment horizontal="right" vertical="center" shrinkToFit="1"/>
    </xf>
    <xf numFmtId="187" fontId="32" fillId="6" borderId="83" xfId="14" applyNumberFormat="1" applyFont="1" applyFill="1" applyBorder="1" applyAlignment="1" applyProtection="1">
      <alignment horizontal="right" vertical="center" shrinkToFit="1"/>
    </xf>
    <xf numFmtId="187" fontId="32" fillId="6" borderId="153" xfId="14" applyNumberFormat="1" applyFont="1" applyFill="1" applyBorder="1" applyAlignment="1" applyProtection="1">
      <alignment horizontal="right" vertical="center" shrinkToFit="1"/>
    </xf>
    <xf numFmtId="0" fontId="32" fillId="6" borderId="7" xfId="12" applyFont="1" applyFill="1" applyBorder="1" applyAlignment="1" applyProtection="1">
      <alignment horizontal="left" vertical="center"/>
    </xf>
    <xf numFmtId="0" fontId="32" fillId="6" borderId="0" xfId="12" applyFont="1" applyFill="1" applyBorder="1" applyAlignment="1" applyProtection="1">
      <alignment horizontal="left" vertical="center"/>
    </xf>
    <xf numFmtId="0" fontId="32" fillId="6" borderId="38" xfId="12" applyFont="1" applyFill="1" applyBorder="1" applyAlignment="1" applyProtection="1">
      <alignment horizontal="left" vertical="center"/>
    </xf>
    <xf numFmtId="177" fontId="32" fillId="6" borderId="64" xfId="13" applyNumberFormat="1" applyFont="1" applyFill="1" applyBorder="1" applyAlignment="1" applyProtection="1">
      <alignment horizontal="right" vertical="center" shrinkToFit="1"/>
    </xf>
    <xf numFmtId="177" fontId="32" fillId="6" borderId="0" xfId="13" applyNumberFormat="1" applyFont="1" applyFill="1" applyBorder="1" applyAlignment="1" applyProtection="1">
      <alignment horizontal="right" vertical="center" shrinkToFit="1"/>
    </xf>
    <xf numFmtId="177" fontId="32" fillId="6" borderId="85" xfId="13" applyNumberFormat="1" applyFont="1" applyFill="1" applyBorder="1" applyAlignment="1" applyProtection="1">
      <alignment horizontal="right" vertical="center" shrinkToFit="1"/>
    </xf>
    <xf numFmtId="177" fontId="32" fillId="6" borderId="88" xfId="13" applyNumberFormat="1" applyFont="1" applyFill="1" applyBorder="1" applyAlignment="1" applyProtection="1">
      <alignment horizontal="right" vertical="center" shrinkToFit="1"/>
    </xf>
    <xf numFmtId="187" fontId="32" fillId="6" borderId="88" xfId="13" applyNumberFormat="1" applyFont="1" applyFill="1" applyBorder="1" applyAlignment="1" applyProtection="1">
      <alignment horizontal="right" vertical="center" shrinkToFit="1"/>
    </xf>
    <xf numFmtId="187" fontId="32" fillId="6" borderId="0" xfId="13" applyNumberFormat="1" applyFont="1" applyFill="1" applyBorder="1" applyAlignment="1" applyProtection="1">
      <alignment horizontal="right" vertical="center" shrinkToFit="1"/>
    </xf>
    <xf numFmtId="187" fontId="32" fillId="6" borderId="66" xfId="13" applyNumberFormat="1" applyFont="1" applyFill="1" applyBorder="1" applyAlignment="1" applyProtection="1">
      <alignment horizontal="right" vertical="center" shrinkToFit="1"/>
    </xf>
    <xf numFmtId="0" fontId="32" fillId="6" borderId="41" xfId="12" applyFont="1" applyFill="1" applyBorder="1" applyProtection="1">
      <alignment vertical="center"/>
    </xf>
    <xf numFmtId="187" fontId="32" fillId="6" borderId="152" xfId="14" applyNumberFormat="1" applyFont="1" applyFill="1" applyBorder="1" applyAlignment="1" applyProtection="1">
      <alignment horizontal="right" vertical="center" shrinkToFit="1"/>
    </xf>
    <xf numFmtId="187" fontId="32" fillId="6" borderId="15" xfId="14" applyNumberFormat="1" applyFont="1" applyFill="1" applyBorder="1" applyAlignment="1" applyProtection="1">
      <alignment horizontal="right" vertical="center" shrinkToFit="1"/>
    </xf>
    <xf numFmtId="0" fontId="32" fillId="6" borderId="41" xfId="12" applyFont="1" applyFill="1" applyBorder="1" applyAlignment="1" applyProtection="1">
      <alignment horizontal="center" vertical="center" textRotation="255" wrapText="1"/>
    </xf>
    <xf numFmtId="0" fontId="32" fillId="6" borderId="48" xfId="12" applyFont="1" applyFill="1" applyBorder="1" applyAlignment="1" applyProtection="1">
      <alignment horizontal="center" vertical="center" textRotation="255" wrapText="1"/>
    </xf>
    <xf numFmtId="0" fontId="32" fillId="6" borderId="64" xfId="12" applyFont="1" applyFill="1" applyBorder="1" applyAlignment="1" applyProtection="1">
      <alignment horizontal="center" vertical="center" textRotation="255" wrapText="1"/>
    </xf>
    <xf numFmtId="0" fontId="32" fillId="6" borderId="38" xfId="12" applyFont="1" applyFill="1" applyBorder="1" applyAlignment="1" applyProtection="1">
      <alignment horizontal="center" vertical="center" textRotation="255" wrapText="1"/>
    </xf>
    <xf numFmtId="0" fontId="32" fillId="6" borderId="37" xfId="12" applyFont="1" applyFill="1" applyBorder="1" applyAlignment="1" applyProtection="1">
      <alignment horizontal="center" vertical="center" textRotation="255" wrapText="1"/>
    </xf>
    <xf numFmtId="0" fontId="32" fillId="6" borderId="40" xfId="12" applyFont="1" applyFill="1" applyBorder="1" applyAlignment="1" applyProtection="1">
      <alignment horizontal="center" vertical="center" textRotation="255" wrapText="1"/>
    </xf>
    <xf numFmtId="0" fontId="32" fillId="6" borderId="64" xfId="12" applyFont="1" applyFill="1" applyBorder="1" applyProtection="1">
      <alignment vertical="center"/>
    </xf>
    <xf numFmtId="0" fontId="32" fillId="6" borderId="0" xfId="12" applyFont="1" applyFill="1" applyBorder="1" applyProtection="1">
      <alignment vertical="center"/>
    </xf>
    <xf numFmtId="0" fontId="32" fillId="6" borderId="38" xfId="12" applyFont="1" applyFill="1" applyBorder="1" applyProtection="1">
      <alignment vertical="center"/>
    </xf>
    <xf numFmtId="0" fontId="32" fillId="6" borderId="11" xfId="12" applyFont="1" applyFill="1" applyBorder="1" applyAlignment="1" applyProtection="1">
      <alignment horizontal="center" vertical="center" textRotation="255" shrinkToFit="1"/>
    </xf>
    <xf numFmtId="0" fontId="32" fillId="6" borderId="48" xfId="12" applyFont="1" applyFill="1" applyBorder="1" applyAlignment="1" applyProtection="1">
      <alignment horizontal="center" vertical="center" textRotation="255" shrinkToFit="1"/>
    </xf>
    <xf numFmtId="0" fontId="32" fillId="6" borderId="7" xfId="12" applyFont="1" applyFill="1" applyBorder="1" applyAlignment="1" applyProtection="1">
      <alignment horizontal="center" vertical="center" textRotation="255" shrinkToFit="1"/>
    </xf>
    <xf numFmtId="0" fontId="32" fillId="6" borderId="38" xfId="12" applyFont="1" applyFill="1" applyBorder="1" applyAlignment="1" applyProtection="1">
      <alignment horizontal="center" vertical="center" textRotation="255" shrinkToFit="1"/>
    </xf>
    <xf numFmtId="0" fontId="32" fillId="6" borderId="24" xfId="12" applyFont="1" applyFill="1" applyBorder="1" applyAlignment="1" applyProtection="1">
      <alignment horizontal="center" vertical="center" textRotation="255" shrinkToFit="1"/>
    </xf>
    <xf numFmtId="0" fontId="32" fillId="6" borderId="40" xfId="12" applyFont="1" applyFill="1" applyBorder="1" applyAlignment="1" applyProtection="1">
      <alignment horizontal="center" vertical="center" textRotation="255" shrinkToFit="1"/>
    </xf>
    <xf numFmtId="177" fontId="32" fillId="6" borderId="64" xfId="14" applyNumberFormat="1" applyFont="1" applyFill="1" applyBorder="1" applyAlignment="1" applyProtection="1">
      <alignment horizontal="right" vertical="center" shrinkToFit="1"/>
    </xf>
    <xf numFmtId="177" fontId="32" fillId="6" borderId="0" xfId="14" applyNumberFormat="1" applyFont="1" applyFill="1" applyBorder="1" applyAlignment="1" applyProtection="1">
      <alignment horizontal="right" vertical="center" shrinkToFit="1"/>
    </xf>
    <xf numFmtId="177" fontId="32" fillId="6" borderId="85" xfId="14" applyNumberFormat="1" applyFont="1" applyFill="1" applyBorder="1" applyAlignment="1" applyProtection="1">
      <alignment horizontal="right" vertical="center" shrinkToFit="1"/>
    </xf>
    <xf numFmtId="177" fontId="32" fillId="6" borderId="88" xfId="14" applyNumberFormat="1" applyFont="1" applyFill="1" applyBorder="1" applyAlignment="1" applyProtection="1">
      <alignment horizontal="right" vertical="center" shrinkToFit="1"/>
    </xf>
    <xf numFmtId="187" fontId="32" fillId="6" borderId="88" xfId="14" applyNumberFormat="1" applyFont="1" applyFill="1" applyBorder="1" applyAlignment="1" applyProtection="1">
      <alignment horizontal="right" vertical="center" shrinkToFit="1"/>
    </xf>
    <xf numFmtId="187" fontId="32" fillId="6" borderId="0" xfId="14" applyNumberFormat="1" applyFont="1" applyFill="1" applyBorder="1" applyAlignment="1" applyProtection="1">
      <alignment horizontal="right" vertical="center" shrinkToFit="1"/>
    </xf>
    <xf numFmtId="187" fontId="32" fillId="6" borderId="66" xfId="14" applyNumberFormat="1" applyFont="1" applyFill="1" applyBorder="1" applyAlignment="1" applyProtection="1">
      <alignment horizontal="right" vertical="center" shrinkToFit="1"/>
    </xf>
    <xf numFmtId="0" fontId="32" fillId="6" borderId="54" xfId="12" applyFont="1" applyFill="1" applyBorder="1" applyProtection="1">
      <alignment vertical="center"/>
    </xf>
    <xf numFmtId="0" fontId="32" fillId="6" borderId="40" xfId="12" applyFont="1" applyFill="1" applyBorder="1" applyProtection="1">
      <alignment vertical="center"/>
    </xf>
    <xf numFmtId="0" fontId="32" fillId="6" borderId="64" xfId="12" applyFont="1" applyFill="1" applyBorder="1" applyAlignment="1" applyProtection="1">
      <alignment vertical="center" shrinkToFit="1"/>
    </xf>
    <xf numFmtId="0" fontId="32" fillId="6" borderId="0" xfId="12" applyFont="1" applyFill="1" applyBorder="1" applyAlignment="1" applyProtection="1">
      <alignment vertical="center" shrinkToFit="1"/>
    </xf>
    <xf numFmtId="0" fontId="32" fillId="6" borderId="38" xfId="12" applyFont="1" applyFill="1" applyBorder="1" applyAlignment="1" applyProtection="1">
      <alignment vertical="center" shrinkToFit="1"/>
    </xf>
    <xf numFmtId="0" fontId="32" fillId="6" borderId="0" xfId="12" applyFont="1" applyFill="1" applyProtection="1">
      <alignment vertical="center"/>
    </xf>
    <xf numFmtId="0" fontId="32" fillId="6" borderId="39" xfId="14" applyFont="1" applyFill="1" applyBorder="1" applyAlignment="1" applyProtection="1">
      <alignment horizontal="center" vertical="center"/>
    </xf>
    <xf numFmtId="0" fontId="32" fillId="6" borderId="31" xfId="14" applyFont="1" applyFill="1" applyBorder="1" applyAlignment="1" applyProtection="1">
      <alignment horizontal="center" vertical="center"/>
    </xf>
    <xf numFmtId="0" fontId="32" fillId="6" borderId="32" xfId="14" applyFont="1" applyFill="1" applyBorder="1" applyAlignment="1" applyProtection="1">
      <alignment horizontal="center" vertical="center"/>
    </xf>
    <xf numFmtId="0" fontId="32" fillId="6" borderId="37" xfId="12" applyFont="1" applyFill="1" applyBorder="1" applyProtection="1">
      <alignment vertical="center"/>
    </xf>
    <xf numFmtId="0" fontId="32" fillId="6" borderId="31" xfId="12" applyFont="1" applyFill="1" applyBorder="1" applyAlignment="1" applyProtection="1">
      <alignment horizontal="center" vertical="center" wrapText="1"/>
    </xf>
    <xf numFmtId="177" fontId="32" fillId="6" borderId="39" xfId="14" applyNumberFormat="1" applyFont="1" applyFill="1" applyBorder="1" applyAlignment="1" applyProtection="1">
      <alignment horizontal="right" vertical="center" shrinkToFit="1"/>
    </xf>
    <xf numFmtId="177" fontId="32" fillId="6" borderId="31" xfId="14" applyNumberFormat="1" applyFont="1" applyFill="1" applyBorder="1" applyAlignment="1" applyProtection="1">
      <alignment horizontal="right" vertical="center" shrinkToFit="1"/>
    </xf>
    <xf numFmtId="177" fontId="32" fillId="6" borderId="156" xfId="14" applyNumberFormat="1" applyFont="1" applyFill="1" applyBorder="1" applyAlignment="1" applyProtection="1">
      <alignment horizontal="right" vertical="center" shrinkToFit="1"/>
    </xf>
    <xf numFmtId="177" fontId="32" fillId="6" borderId="157" xfId="14" applyNumberFormat="1" applyFont="1" applyFill="1" applyBorder="1" applyAlignment="1" applyProtection="1">
      <alignment horizontal="right" vertical="center" shrinkToFit="1"/>
    </xf>
    <xf numFmtId="177" fontId="32" fillId="6" borderId="158" xfId="14" applyNumberFormat="1" applyFont="1" applyFill="1" applyBorder="1" applyAlignment="1" applyProtection="1">
      <alignment horizontal="right" vertical="center" shrinkToFit="1"/>
    </xf>
    <xf numFmtId="177" fontId="32" fillId="6" borderId="159" xfId="14" applyNumberFormat="1" applyFont="1" applyFill="1" applyBorder="1" applyAlignment="1" applyProtection="1">
      <alignment horizontal="right" vertical="center" shrinkToFit="1"/>
    </xf>
    <xf numFmtId="177" fontId="32" fillId="6" borderId="160" xfId="14" applyNumberFormat="1" applyFont="1" applyFill="1" applyBorder="1" applyAlignment="1" applyProtection="1">
      <alignment horizontal="right" vertical="center" shrinkToFit="1"/>
    </xf>
    <xf numFmtId="177" fontId="32" fillId="6" borderId="91" xfId="14" applyNumberFormat="1" applyFont="1" applyFill="1" applyBorder="1" applyAlignment="1" applyProtection="1">
      <alignment horizontal="right" vertical="center" shrinkToFit="1"/>
    </xf>
    <xf numFmtId="177" fontId="32" fillId="6" borderId="54" xfId="14" applyNumberFormat="1" applyFont="1" applyFill="1" applyBorder="1" applyAlignment="1" applyProtection="1">
      <alignment horizontal="right" vertical="center" shrinkToFit="1"/>
    </xf>
    <xf numFmtId="177" fontId="32" fillId="6" borderId="89" xfId="14" applyNumberFormat="1" applyFont="1" applyFill="1" applyBorder="1" applyAlignment="1" applyProtection="1">
      <alignment horizontal="right" vertical="center" shrinkToFit="1"/>
    </xf>
    <xf numFmtId="187" fontId="32" fillId="6" borderId="91" xfId="14" applyNumberFormat="1" applyFont="1" applyFill="1" applyBorder="1" applyAlignment="1" applyProtection="1">
      <alignment horizontal="right" vertical="center" shrinkToFit="1"/>
    </xf>
    <xf numFmtId="187" fontId="32" fillId="6" borderId="54" xfId="14" applyNumberFormat="1" applyFont="1" applyFill="1" applyBorder="1" applyAlignment="1" applyProtection="1">
      <alignment horizontal="right" vertical="center" shrinkToFit="1"/>
    </xf>
    <xf numFmtId="187" fontId="32" fillId="6" borderId="67" xfId="14" applyNumberFormat="1" applyFont="1" applyFill="1" applyBorder="1" applyAlignment="1" applyProtection="1">
      <alignment horizontal="right" vertical="center" shrinkToFit="1"/>
    </xf>
    <xf numFmtId="0" fontId="32" fillId="6" borderId="11" xfId="12" applyFont="1" applyFill="1" applyBorder="1" applyAlignment="1" applyProtection="1">
      <alignment horizontal="center" vertical="top" wrapText="1"/>
    </xf>
    <xf numFmtId="0" fontId="32" fillId="6" borderId="12" xfId="12" applyFont="1" applyFill="1" applyBorder="1" applyAlignment="1" applyProtection="1">
      <alignment horizontal="center" vertical="top" wrapText="1"/>
    </xf>
    <xf numFmtId="0" fontId="32" fillId="6" borderId="48" xfId="12" applyFont="1" applyFill="1" applyBorder="1" applyAlignment="1" applyProtection="1">
      <alignment horizontal="center" vertical="top" wrapText="1"/>
    </xf>
    <xf numFmtId="0" fontId="32" fillId="6" borderId="7" xfId="12" applyFont="1" applyFill="1" applyBorder="1" applyAlignment="1" applyProtection="1">
      <alignment horizontal="center" vertical="top" wrapText="1"/>
    </xf>
    <xf numFmtId="0" fontId="32" fillId="6" borderId="0" xfId="12" applyFont="1" applyFill="1" applyBorder="1" applyAlignment="1" applyProtection="1">
      <alignment horizontal="center" vertical="top" wrapText="1"/>
    </xf>
    <xf numFmtId="0" fontId="32" fillId="6" borderId="38" xfId="12" applyFont="1" applyFill="1" applyBorder="1" applyAlignment="1" applyProtection="1">
      <alignment horizontal="center" vertical="top" wrapText="1"/>
    </xf>
    <xf numFmtId="0" fontId="32" fillId="6" borderId="24" xfId="12" applyFont="1" applyFill="1" applyBorder="1" applyAlignment="1" applyProtection="1">
      <alignment horizontal="center" vertical="top" wrapText="1"/>
    </xf>
    <xf numFmtId="0" fontId="32" fillId="6" borderId="54" xfId="12" applyFont="1" applyFill="1" applyBorder="1" applyAlignment="1" applyProtection="1">
      <alignment horizontal="center" vertical="top" wrapText="1"/>
    </xf>
    <xf numFmtId="177" fontId="32" fillId="6" borderId="161" xfId="14" applyNumberFormat="1" applyFont="1" applyFill="1" applyBorder="1" applyAlignment="1" applyProtection="1">
      <alignment horizontal="right" vertical="center" shrinkToFit="1"/>
    </xf>
    <xf numFmtId="177" fontId="32" fillId="6" borderId="90" xfId="14" applyNumberFormat="1" applyFont="1" applyFill="1" applyBorder="1" applyAlignment="1" applyProtection="1">
      <alignment horizontal="right" vertical="center" shrinkToFit="1"/>
    </xf>
    <xf numFmtId="187" fontId="32" fillId="6" borderId="158" xfId="14" applyNumberFormat="1" applyFont="1" applyFill="1" applyBorder="1" applyAlignment="1" applyProtection="1">
      <alignment horizontal="right" vertical="center" shrinkToFit="1"/>
    </xf>
    <xf numFmtId="187" fontId="32" fillId="6" borderId="159" xfId="14" applyNumberFormat="1" applyFont="1" applyFill="1" applyBorder="1" applyAlignment="1" applyProtection="1">
      <alignment horizontal="right" vertical="center" shrinkToFit="1"/>
    </xf>
    <xf numFmtId="187" fontId="32" fillId="6" borderId="162" xfId="14" applyNumberFormat="1" applyFont="1" applyFill="1" applyBorder="1" applyAlignment="1" applyProtection="1">
      <alignment horizontal="right" vertical="center" shrinkToFit="1"/>
    </xf>
    <xf numFmtId="0" fontId="32" fillId="6" borderId="37" xfId="12" applyFont="1" applyFill="1" applyBorder="1" applyAlignment="1" applyProtection="1">
      <alignment vertical="center"/>
    </xf>
    <xf numFmtId="0" fontId="32" fillId="6" borderId="54" xfId="12" applyFont="1" applyFill="1" applyBorder="1" applyAlignment="1" applyProtection="1">
      <alignment vertical="center"/>
    </xf>
    <xf numFmtId="0" fontId="32" fillId="6" borderId="40" xfId="12" applyFont="1" applyFill="1" applyBorder="1" applyAlignment="1" applyProtection="1">
      <alignment vertical="center"/>
    </xf>
    <xf numFmtId="177" fontId="32" fillId="6" borderId="37" xfId="14" applyNumberFormat="1" applyFont="1" applyFill="1" applyBorder="1" applyAlignment="1" applyProtection="1">
      <alignment horizontal="right" vertical="center" shrinkToFit="1"/>
    </xf>
    <xf numFmtId="0" fontId="34" fillId="6" borderId="42" xfId="12" applyFont="1" applyFill="1" applyBorder="1" applyAlignment="1" applyProtection="1">
      <alignment horizontal="center" vertical="center"/>
    </xf>
    <xf numFmtId="0" fontId="32" fillId="6" borderId="41" xfId="12" applyFont="1" applyFill="1" applyBorder="1" applyAlignment="1" applyProtection="1">
      <alignment horizontal="center" vertical="center" wrapText="1"/>
    </xf>
    <xf numFmtId="0" fontId="32" fillId="6" borderId="12" xfId="12" applyFont="1" applyFill="1" applyBorder="1" applyAlignment="1" applyProtection="1">
      <alignment horizontal="center" vertical="center" wrapText="1"/>
    </xf>
    <xf numFmtId="0" fontId="32" fillId="6" borderId="48" xfId="12" applyFont="1" applyFill="1" applyBorder="1" applyAlignment="1" applyProtection="1">
      <alignment horizontal="center" vertical="center" wrapText="1"/>
    </xf>
    <xf numFmtId="0" fontId="32" fillId="6" borderId="64" xfId="12" applyFont="1" applyFill="1" applyBorder="1" applyAlignment="1" applyProtection="1">
      <alignment horizontal="center" vertical="center" wrapText="1"/>
    </xf>
    <xf numFmtId="0" fontId="32" fillId="6" borderId="0" xfId="12" applyFont="1" applyFill="1" applyBorder="1" applyAlignment="1" applyProtection="1">
      <alignment horizontal="center" vertical="center" wrapText="1"/>
    </xf>
    <xf numFmtId="0" fontId="32" fillId="6" borderId="38" xfId="12" applyFont="1" applyFill="1" applyBorder="1" applyAlignment="1" applyProtection="1">
      <alignment horizontal="center" vertical="center" wrapText="1"/>
    </xf>
    <xf numFmtId="0" fontId="32" fillId="6" borderId="54" xfId="12" applyFont="1" applyFill="1" applyBorder="1" applyAlignment="1" applyProtection="1">
      <alignment horizontal="center" vertical="center" wrapText="1"/>
    </xf>
    <xf numFmtId="0" fontId="32" fillId="6" borderId="40" xfId="12" applyFont="1" applyFill="1" applyBorder="1" applyAlignment="1" applyProtection="1">
      <alignment horizontal="center" vertical="center" wrapText="1"/>
    </xf>
    <xf numFmtId="0" fontId="32" fillId="6" borderId="41" xfId="14" applyFont="1" applyFill="1" applyBorder="1" applyAlignment="1" applyProtection="1">
      <alignment horizontal="left" vertical="center" shrinkToFit="1"/>
    </xf>
    <xf numFmtId="0" fontId="32" fillId="6" borderId="12" xfId="14" applyFont="1" applyFill="1" applyBorder="1" applyAlignment="1" applyProtection="1">
      <alignment horizontal="left" vertical="center" shrinkToFit="1"/>
    </xf>
    <xf numFmtId="0" fontId="32" fillId="6" borderId="48" xfId="14" applyFont="1" applyFill="1" applyBorder="1" applyAlignment="1" applyProtection="1">
      <alignment horizontal="left" vertical="center" shrinkToFit="1"/>
    </xf>
    <xf numFmtId="187" fontId="32" fillId="6" borderId="163" xfId="14" applyNumberFormat="1" applyFont="1" applyFill="1" applyBorder="1" applyAlignment="1" applyProtection="1">
      <alignment horizontal="right" vertical="center" shrinkToFit="1"/>
    </xf>
    <xf numFmtId="187" fontId="32" fillId="6" borderId="47" xfId="14" applyNumberFormat="1" applyFont="1" applyFill="1" applyBorder="1" applyAlignment="1" applyProtection="1">
      <alignment horizontal="right" vertical="center" shrinkToFit="1"/>
    </xf>
    <xf numFmtId="0" fontId="32" fillId="6" borderId="64" xfId="14" applyFont="1" applyFill="1" applyBorder="1" applyAlignment="1" applyProtection="1">
      <alignment horizontal="left" vertical="center" shrinkToFit="1"/>
    </xf>
    <xf numFmtId="0" fontId="32" fillId="6" borderId="0" xfId="14" applyFont="1" applyFill="1" applyBorder="1" applyAlignment="1" applyProtection="1">
      <alignment horizontal="left" vertical="center" shrinkToFit="1"/>
    </xf>
    <xf numFmtId="0" fontId="32" fillId="6" borderId="38" xfId="14" applyFont="1" applyFill="1" applyBorder="1" applyAlignment="1" applyProtection="1">
      <alignment horizontal="left" vertical="center" shrinkToFit="1"/>
    </xf>
    <xf numFmtId="0" fontId="32" fillId="6" borderId="11" xfId="12" applyFont="1" applyFill="1" applyBorder="1" applyAlignment="1" applyProtection="1">
      <alignment horizontal="center" vertical="center" wrapText="1"/>
    </xf>
    <xf numFmtId="0" fontId="32" fillId="6" borderId="7" xfId="12" applyFont="1" applyFill="1" applyBorder="1" applyAlignment="1" applyProtection="1">
      <alignment horizontal="center" vertical="center" wrapText="1"/>
    </xf>
    <xf numFmtId="0" fontId="32" fillId="6" borderId="74" xfId="12" applyFont="1" applyFill="1" applyBorder="1" applyAlignment="1" applyProtection="1">
      <alignment horizontal="center" vertical="center" wrapText="1"/>
    </xf>
    <xf numFmtId="0" fontId="32" fillId="6" borderId="75" xfId="12" applyFont="1" applyFill="1" applyBorder="1" applyAlignment="1" applyProtection="1">
      <alignment horizontal="center" vertical="center" wrapText="1"/>
    </xf>
    <xf numFmtId="0" fontId="32" fillId="6" borderId="70" xfId="12" applyFont="1" applyFill="1" applyBorder="1" applyAlignment="1" applyProtection="1">
      <alignment horizontal="center" vertical="center" wrapText="1"/>
    </xf>
    <xf numFmtId="187" fontId="32" fillId="6" borderId="129" xfId="14" applyNumberFormat="1" applyFont="1" applyFill="1" applyBorder="1" applyAlignment="1" applyProtection="1">
      <alignment horizontal="right" vertical="center" shrinkToFit="1"/>
    </xf>
    <xf numFmtId="187" fontId="32" fillId="6" borderId="166" xfId="14" applyNumberFormat="1" applyFont="1" applyFill="1" applyBorder="1" applyAlignment="1" applyProtection="1">
      <alignment horizontal="right" vertical="center" shrinkToFit="1"/>
    </xf>
    <xf numFmtId="187" fontId="32" fillId="6" borderId="167" xfId="14" applyNumberFormat="1" applyFont="1" applyFill="1" applyBorder="1" applyAlignment="1" applyProtection="1">
      <alignment horizontal="right" vertical="center" shrinkToFit="1"/>
    </xf>
    <xf numFmtId="187" fontId="32" fillId="6" borderId="168" xfId="14" applyNumberFormat="1" applyFont="1" applyFill="1" applyBorder="1" applyAlignment="1" applyProtection="1">
      <alignment horizontal="right" vertical="center" shrinkToFit="1"/>
    </xf>
    <xf numFmtId="0" fontId="32" fillId="6" borderId="81" xfId="12" applyFont="1" applyFill="1" applyBorder="1" applyAlignment="1" applyProtection="1">
      <alignment horizontal="center" vertical="center"/>
    </xf>
    <xf numFmtId="0" fontId="32" fillId="6" borderId="25" xfId="12" applyFont="1" applyFill="1" applyBorder="1" applyAlignment="1" applyProtection="1">
      <alignment horizontal="center" vertical="center"/>
    </xf>
    <xf numFmtId="0" fontId="32" fillId="6" borderId="46" xfId="12" applyFont="1" applyFill="1" applyBorder="1" applyAlignment="1" applyProtection="1">
      <alignment horizontal="center" vertical="center"/>
    </xf>
    <xf numFmtId="0" fontId="32" fillId="6" borderId="45" xfId="12" applyFont="1" applyFill="1" applyBorder="1" applyAlignment="1" applyProtection="1">
      <alignment horizontal="center" vertical="center"/>
    </xf>
    <xf numFmtId="0" fontId="32" fillId="6" borderId="72" xfId="12" applyFont="1" applyFill="1" applyBorder="1" applyProtection="1">
      <alignment vertical="center"/>
    </xf>
    <xf numFmtId="0" fontId="32" fillId="6" borderId="75" xfId="12" applyFont="1" applyFill="1" applyBorder="1" applyProtection="1">
      <alignment vertical="center"/>
    </xf>
    <xf numFmtId="0" fontId="32" fillId="6" borderId="70" xfId="12" applyFont="1" applyFill="1" applyBorder="1" applyProtection="1">
      <alignment vertical="center"/>
    </xf>
    <xf numFmtId="177" fontId="32" fillId="6" borderId="172" xfId="14" applyNumberFormat="1" applyFont="1" applyFill="1" applyBorder="1" applyAlignment="1" applyProtection="1">
      <alignment horizontal="right" vertical="center" shrinkToFit="1"/>
    </xf>
    <xf numFmtId="177" fontId="32" fillId="6" borderId="173" xfId="14" applyNumberFormat="1" applyFont="1" applyFill="1" applyBorder="1" applyAlignment="1" applyProtection="1">
      <alignment horizontal="right" vertical="center" shrinkToFit="1"/>
    </xf>
    <xf numFmtId="187" fontId="32" fillId="6" borderId="173" xfId="14" applyNumberFormat="1" applyFont="1" applyFill="1" applyBorder="1" applyAlignment="1" applyProtection="1">
      <alignment horizontal="right" vertical="center" shrinkToFit="1"/>
    </xf>
    <xf numFmtId="187" fontId="32" fillId="6" borderId="174" xfId="14" applyNumberFormat="1" applyFont="1" applyFill="1" applyBorder="1" applyAlignment="1" applyProtection="1">
      <alignment horizontal="right" vertical="center" shrinkToFit="1"/>
    </xf>
    <xf numFmtId="0" fontId="32" fillId="6" borderId="11" xfId="12" applyFont="1" applyFill="1" applyBorder="1" applyAlignment="1" applyProtection="1">
      <alignment horizontal="left" vertical="center"/>
    </xf>
    <xf numFmtId="0" fontId="32" fillId="6" borderId="12" xfId="12" applyFont="1" applyFill="1" applyBorder="1" applyAlignment="1" applyProtection="1">
      <alignment horizontal="left" vertical="center"/>
    </xf>
    <xf numFmtId="0" fontId="32" fillId="6" borderId="12" xfId="12" applyFont="1" applyFill="1" applyBorder="1" applyAlignment="1" applyProtection="1">
      <alignment horizontal="right" vertical="center"/>
    </xf>
    <xf numFmtId="0" fontId="32" fillId="6" borderId="48" xfId="12" applyFont="1" applyFill="1" applyBorder="1" applyAlignment="1" applyProtection="1">
      <alignment horizontal="right" vertical="center"/>
    </xf>
    <xf numFmtId="177" fontId="32" fillId="6" borderId="41" xfId="13" applyNumberFormat="1" applyFont="1" applyFill="1" applyBorder="1" applyAlignment="1" applyProtection="1">
      <alignment horizontal="right" vertical="center" shrinkToFit="1"/>
    </xf>
    <xf numFmtId="177" fontId="32" fillId="6" borderId="12" xfId="13" applyNumberFormat="1" applyFont="1" applyFill="1" applyBorder="1" applyAlignment="1" applyProtection="1">
      <alignment horizontal="right" vertical="center" shrinkToFit="1"/>
    </xf>
    <xf numFmtId="177" fontId="32" fillId="6" borderId="82" xfId="13" applyNumberFormat="1" applyFont="1" applyFill="1" applyBorder="1" applyAlignment="1" applyProtection="1">
      <alignment horizontal="right" vertical="center" shrinkToFit="1"/>
    </xf>
    <xf numFmtId="177" fontId="32" fillId="6" borderId="84" xfId="13" applyNumberFormat="1" applyFont="1" applyFill="1" applyBorder="1" applyAlignment="1" applyProtection="1">
      <alignment horizontal="right" vertical="center" shrinkToFit="1"/>
    </xf>
    <xf numFmtId="187" fontId="32" fillId="6" borderId="169" xfId="14" applyNumberFormat="1" applyFont="1" applyFill="1" applyBorder="1" applyAlignment="1" applyProtection="1">
      <alignment horizontal="right" vertical="center" shrinkToFit="1"/>
    </xf>
    <xf numFmtId="187" fontId="32" fillId="6" borderId="170" xfId="14" applyNumberFormat="1" applyFont="1" applyFill="1" applyBorder="1" applyAlignment="1" applyProtection="1">
      <alignment horizontal="right" vertical="center" shrinkToFit="1"/>
    </xf>
    <xf numFmtId="187" fontId="32" fillId="6" borderId="171" xfId="14" applyNumberFormat="1" applyFont="1" applyFill="1" applyBorder="1" applyAlignment="1" applyProtection="1">
      <alignment horizontal="right" vertical="center" shrinkToFit="1"/>
    </xf>
    <xf numFmtId="176" fontId="32" fillId="6" borderId="41" xfId="14" applyNumberFormat="1" applyFont="1" applyFill="1" applyBorder="1" applyAlignment="1" applyProtection="1">
      <alignment horizontal="right" vertical="center" shrinkToFit="1"/>
    </xf>
    <xf numFmtId="176" fontId="32" fillId="6" borderId="12" xfId="14" applyNumberFormat="1" applyFont="1" applyFill="1" applyBorder="1" applyAlignment="1" applyProtection="1">
      <alignment horizontal="right" vertical="center" shrinkToFit="1"/>
    </xf>
    <xf numFmtId="176" fontId="32" fillId="6" borderId="48" xfId="14" applyNumberFormat="1" applyFont="1" applyFill="1" applyBorder="1" applyAlignment="1" applyProtection="1">
      <alignment horizontal="right" vertical="center" shrinkToFit="1"/>
    </xf>
    <xf numFmtId="0" fontId="32" fillId="6" borderId="26" xfId="12" applyFont="1" applyFill="1" applyBorder="1" applyAlignment="1" applyProtection="1">
      <alignment horizontal="center" vertical="center"/>
    </xf>
    <xf numFmtId="0" fontId="32" fillId="6" borderId="11" xfId="12" applyFont="1" applyFill="1" applyBorder="1" applyAlignment="1" applyProtection="1">
      <alignment horizontal="center" vertical="center" textRotation="255" wrapText="1"/>
    </xf>
    <xf numFmtId="0" fontId="32" fillId="6" borderId="7" xfId="12" applyFont="1" applyFill="1" applyBorder="1" applyAlignment="1" applyProtection="1">
      <alignment horizontal="center" vertical="center" textRotation="255" wrapText="1"/>
    </xf>
    <xf numFmtId="0" fontId="32" fillId="6" borderId="24" xfId="12" applyFont="1" applyFill="1" applyBorder="1" applyAlignment="1" applyProtection="1">
      <alignment horizontal="center" vertical="center" textRotation="255" wrapText="1"/>
    </xf>
    <xf numFmtId="0" fontId="32" fillId="6" borderId="17" xfId="12" applyFont="1" applyFill="1" applyBorder="1" applyAlignment="1" applyProtection="1">
      <alignment horizontal="left" vertical="center" wrapText="1"/>
    </xf>
    <xf numFmtId="0" fontId="32" fillId="6" borderId="18" xfId="12" applyFont="1" applyFill="1" applyBorder="1" applyAlignment="1" applyProtection="1">
      <alignment horizontal="left" vertical="center"/>
    </xf>
    <xf numFmtId="0" fontId="32" fillId="6" borderId="43" xfId="12" applyFont="1" applyFill="1" applyBorder="1" applyAlignment="1" applyProtection="1">
      <alignment horizontal="left" vertical="center"/>
    </xf>
    <xf numFmtId="187" fontId="32" fillId="6" borderId="128" xfId="14" applyNumberFormat="1" applyFont="1" applyFill="1" applyBorder="1" applyAlignment="1" applyProtection="1">
      <alignment horizontal="right" vertical="center" shrinkToFit="1"/>
    </xf>
    <xf numFmtId="177" fontId="32" fillId="6" borderId="164" xfId="14" applyNumberFormat="1" applyFont="1" applyFill="1" applyBorder="1" applyAlignment="1" applyProtection="1">
      <alignment horizontal="right" vertical="center" shrinkToFit="1"/>
    </xf>
    <xf numFmtId="177" fontId="32" fillId="6" borderId="165" xfId="14" applyNumberFormat="1" applyFont="1" applyFill="1" applyBorder="1" applyAlignment="1" applyProtection="1">
      <alignment horizontal="right" vertical="center" shrinkToFit="1"/>
    </xf>
    <xf numFmtId="0" fontId="32" fillId="6" borderId="7" xfId="12" applyFont="1" applyFill="1" applyBorder="1" applyProtection="1">
      <alignment vertical="center"/>
    </xf>
    <xf numFmtId="176" fontId="32" fillId="6" borderId="64" xfId="14" applyNumberFormat="1" applyFont="1" applyFill="1" applyBorder="1" applyAlignment="1" applyProtection="1">
      <alignment horizontal="right" vertical="center" shrinkToFit="1"/>
    </xf>
    <xf numFmtId="176" fontId="32" fillId="6" borderId="0" xfId="14" applyNumberFormat="1" applyFont="1" applyFill="1" applyBorder="1" applyAlignment="1" applyProtection="1">
      <alignment horizontal="right" vertical="center" shrinkToFit="1"/>
    </xf>
    <xf numFmtId="176" fontId="32" fillId="6" borderId="38" xfId="14" applyNumberFormat="1" applyFont="1" applyFill="1" applyBorder="1" applyAlignment="1" applyProtection="1">
      <alignment horizontal="right" vertical="center" shrinkToFit="1"/>
    </xf>
    <xf numFmtId="176" fontId="32" fillId="6" borderId="0" xfId="14" applyNumberFormat="1" applyFont="1" applyFill="1" applyAlignment="1" applyProtection="1">
      <alignment horizontal="right" vertical="center" shrinkToFit="1"/>
    </xf>
    <xf numFmtId="176" fontId="32" fillId="6" borderId="66" xfId="14" applyNumberFormat="1" applyFont="1" applyFill="1" applyBorder="1" applyAlignment="1" applyProtection="1">
      <alignment horizontal="right" vertical="center" shrinkToFit="1"/>
    </xf>
    <xf numFmtId="0" fontId="32" fillId="6" borderId="0" xfId="12" applyFont="1" applyFill="1" applyBorder="1" applyAlignment="1" applyProtection="1">
      <alignment horizontal="right" vertical="center" wrapText="1"/>
    </xf>
    <xf numFmtId="0" fontId="32" fillId="6" borderId="0" xfId="12" applyFont="1" applyFill="1" applyBorder="1" applyAlignment="1" applyProtection="1">
      <alignment horizontal="right" vertical="center"/>
    </xf>
    <xf numFmtId="0" fontId="32" fillId="6" borderId="38" xfId="12" applyFont="1" applyFill="1" applyBorder="1" applyAlignment="1" applyProtection="1">
      <alignment horizontal="right" vertical="center"/>
    </xf>
    <xf numFmtId="187" fontId="32" fillId="6" borderId="175" xfId="14" applyNumberFormat="1" applyFont="1" applyFill="1" applyBorder="1" applyAlignment="1" applyProtection="1">
      <alignment horizontal="right" vertical="center" shrinkToFit="1"/>
    </xf>
    <xf numFmtId="187" fontId="32" fillId="6" borderId="176" xfId="14" applyNumberFormat="1" applyFont="1" applyFill="1" applyBorder="1" applyAlignment="1" applyProtection="1">
      <alignment horizontal="right" vertical="center" shrinkToFit="1"/>
    </xf>
    <xf numFmtId="187" fontId="32" fillId="6" borderId="177" xfId="14" applyNumberFormat="1" applyFont="1" applyFill="1" applyBorder="1" applyAlignment="1" applyProtection="1">
      <alignment horizontal="right" vertical="center" shrinkToFit="1"/>
    </xf>
    <xf numFmtId="176" fontId="32" fillId="6" borderId="13" xfId="14" applyNumberFormat="1" applyFont="1" applyFill="1" applyBorder="1" applyAlignment="1" applyProtection="1">
      <alignment horizontal="right" vertical="center" shrinkToFit="1"/>
    </xf>
    <xf numFmtId="0" fontId="32" fillId="6" borderId="75" xfId="12" applyFont="1" applyFill="1" applyBorder="1" applyAlignment="1" applyProtection="1">
      <alignment horizontal="center" vertical="center"/>
    </xf>
    <xf numFmtId="0" fontId="32" fillId="6" borderId="70" xfId="12" applyFont="1" applyFill="1" applyBorder="1" applyAlignment="1" applyProtection="1">
      <alignment horizontal="center" vertical="center"/>
    </xf>
    <xf numFmtId="187" fontId="32" fillId="6" borderId="130" xfId="14" applyNumberFormat="1" applyFont="1" applyFill="1" applyBorder="1" applyAlignment="1" applyProtection="1">
      <alignment horizontal="right" vertical="center" shrinkToFit="1"/>
    </xf>
    <xf numFmtId="187" fontId="32" fillId="6" borderId="18" xfId="14" applyNumberFormat="1" applyFont="1" applyFill="1" applyBorder="1" applyAlignment="1" applyProtection="1">
      <alignment horizontal="right" vertical="center" shrinkToFit="1"/>
    </xf>
    <xf numFmtId="187" fontId="32" fillId="6" borderId="184" xfId="14" applyNumberFormat="1" applyFont="1" applyFill="1" applyBorder="1" applyAlignment="1" applyProtection="1">
      <alignment horizontal="right" vertical="center" shrinkToFit="1"/>
    </xf>
    <xf numFmtId="187" fontId="32" fillId="6" borderId="185" xfId="14" applyNumberFormat="1" applyFont="1" applyFill="1" applyBorder="1" applyAlignment="1" applyProtection="1">
      <alignment horizontal="right" vertical="center" shrinkToFit="1"/>
    </xf>
    <xf numFmtId="0" fontId="32" fillId="6" borderId="74" xfId="12" applyFont="1" applyFill="1" applyBorder="1" applyProtection="1">
      <alignment vertical="center"/>
    </xf>
    <xf numFmtId="188" fontId="32" fillId="6" borderId="72" xfId="14" applyNumberFormat="1" applyFont="1" applyFill="1" applyBorder="1" applyAlignment="1" applyProtection="1">
      <alignment horizontal="right" vertical="center" shrinkToFit="1"/>
    </xf>
    <xf numFmtId="188" fontId="32" fillId="6" borderId="75" xfId="14" applyNumberFormat="1" applyFont="1" applyFill="1" applyBorder="1" applyAlignment="1" applyProtection="1">
      <alignment horizontal="right" vertical="center" shrinkToFit="1"/>
    </xf>
    <xf numFmtId="188" fontId="32" fillId="6" borderId="70" xfId="14" applyNumberFormat="1" applyFont="1" applyFill="1" applyBorder="1" applyAlignment="1" applyProtection="1">
      <alignment horizontal="right" vertical="center" shrinkToFit="1"/>
    </xf>
    <xf numFmtId="188" fontId="32" fillId="6" borderId="181" xfId="14" applyNumberFormat="1" applyFont="1" applyFill="1" applyBorder="1" applyAlignment="1" applyProtection="1">
      <alignment horizontal="right" vertical="center" shrinkToFit="1"/>
    </xf>
    <xf numFmtId="188" fontId="32" fillId="6" borderId="182" xfId="14" applyNumberFormat="1" applyFont="1" applyFill="1" applyBorder="1" applyAlignment="1" applyProtection="1">
      <alignment horizontal="right" vertical="center" shrinkToFit="1"/>
    </xf>
    <xf numFmtId="188" fontId="32" fillId="6" borderId="183" xfId="14" applyNumberFormat="1" applyFont="1" applyFill="1" applyBorder="1" applyAlignment="1" applyProtection="1">
      <alignment horizontal="right" vertical="center" shrinkToFit="1"/>
    </xf>
    <xf numFmtId="0" fontId="32" fillId="6" borderId="11" xfId="12" applyFont="1" applyFill="1" applyBorder="1" applyAlignment="1" applyProtection="1">
      <alignment horizontal="left" vertical="center" wrapText="1"/>
    </xf>
    <xf numFmtId="0" fontId="32" fillId="6" borderId="12" xfId="12" applyFont="1" applyFill="1" applyBorder="1" applyAlignment="1" applyProtection="1">
      <alignment horizontal="left" vertical="center" wrapText="1"/>
    </xf>
    <xf numFmtId="0" fontId="32" fillId="6" borderId="74" xfId="12" applyFont="1" applyFill="1" applyBorder="1" applyAlignment="1" applyProtection="1">
      <alignment horizontal="left" vertical="center" wrapText="1"/>
    </xf>
    <xf numFmtId="0" fontId="32" fillId="6" borderId="75" xfId="12" applyFont="1" applyFill="1" applyBorder="1" applyAlignment="1" applyProtection="1">
      <alignment horizontal="left" vertical="center" wrapText="1"/>
    </xf>
    <xf numFmtId="0" fontId="32" fillId="6" borderId="12" xfId="12" applyFont="1" applyFill="1" applyBorder="1" applyAlignment="1" applyProtection="1">
      <alignment horizontal="center" vertical="center"/>
    </xf>
    <xf numFmtId="0" fontId="32" fillId="6" borderId="48" xfId="12" applyFont="1" applyFill="1" applyBorder="1" applyAlignment="1" applyProtection="1">
      <alignment horizontal="center" vertical="center"/>
    </xf>
    <xf numFmtId="187" fontId="32" fillId="6" borderId="39" xfId="14" applyNumberFormat="1" applyFont="1" applyFill="1" applyBorder="1" applyAlignment="1" applyProtection="1">
      <alignment horizontal="right" vertical="center" shrinkToFit="1"/>
    </xf>
    <xf numFmtId="187" fontId="32" fillId="6" borderId="31" xfId="14" applyNumberFormat="1" applyFont="1" applyFill="1" applyBorder="1" applyAlignment="1" applyProtection="1">
      <alignment horizontal="right" vertical="center" shrinkToFit="1"/>
    </xf>
    <xf numFmtId="187" fontId="32" fillId="6" borderId="156" xfId="14" applyNumberFormat="1" applyFont="1" applyFill="1" applyBorder="1" applyAlignment="1" applyProtection="1">
      <alignment horizontal="right" vertical="center" shrinkToFit="1"/>
    </xf>
    <xf numFmtId="187" fontId="32" fillId="6" borderId="157" xfId="14" applyNumberFormat="1" applyFont="1" applyFill="1" applyBorder="1" applyAlignment="1" applyProtection="1">
      <alignment horizontal="right" vertical="center" shrinkToFit="1"/>
    </xf>
    <xf numFmtId="187" fontId="32" fillId="6" borderId="160" xfId="14" applyNumberFormat="1" applyFont="1" applyFill="1" applyBorder="1" applyAlignment="1" applyProtection="1">
      <alignment horizontal="right" vertical="center" shrinkToFit="1"/>
    </xf>
    <xf numFmtId="188" fontId="32" fillId="6" borderId="64" xfId="14" applyNumberFormat="1" applyFont="1" applyFill="1" applyBorder="1" applyAlignment="1" applyProtection="1">
      <alignment horizontal="right" vertical="center" shrinkToFit="1"/>
    </xf>
    <xf numFmtId="188" fontId="32" fillId="6" borderId="0" xfId="14" applyNumberFormat="1" applyFont="1" applyFill="1" applyBorder="1" applyAlignment="1" applyProtection="1">
      <alignment horizontal="right" vertical="center" shrinkToFit="1"/>
    </xf>
    <xf numFmtId="188" fontId="32" fillId="6" borderId="38" xfId="14" applyNumberFormat="1" applyFont="1" applyFill="1" applyBorder="1" applyAlignment="1" applyProtection="1">
      <alignment horizontal="right" vertical="center" shrinkToFit="1"/>
    </xf>
    <xf numFmtId="188" fontId="32" fillId="6" borderId="0" xfId="14" applyNumberFormat="1" applyFont="1" applyFill="1" applyAlignment="1" applyProtection="1">
      <alignment horizontal="right" vertical="center" shrinkToFit="1"/>
    </xf>
    <xf numFmtId="188" fontId="32" fillId="6" borderId="66"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2" fillId="6" borderId="54" xfId="12" applyFont="1" applyFill="1" applyBorder="1" applyAlignment="1" applyProtection="1">
      <alignment horizontal="left" vertical="center"/>
    </xf>
    <xf numFmtId="0" fontId="32" fillId="6" borderId="54" xfId="12" applyFont="1" applyFill="1" applyBorder="1" applyAlignment="1" applyProtection="1">
      <alignment horizontal="right" vertical="center" wrapText="1"/>
    </xf>
    <xf numFmtId="0" fontId="32" fillId="6" borderId="54" xfId="12" applyFont="1" applyFill="1" applyBorder="1" applyAlignment="1" applyProtection="1">
      <alignment horizontal="right" vertical="center"/>
    </xf>
    <xf numFmtId="0" fontId="32" fillId="6" borderId="40" xfId="12" applyFont="1" applyFill="1" applyBorder="1" applyAlignment="1" applyProtection="1">
      <alignment horizontal="right" vertical="center"/>
    </xf>
    <xf numFmtId="187" fontId="32" fillId="6" borderId="178" xfId="14" applyNumberFormat="1" applyFont="1" applyFill="1" applyBorder="1" applyAlignment="1" applyProtection="1">
      <alignment horizontal="right" vertical="center" shrinkToFit="1"/>
    </xf>
    <xf numFmtId="187" fontId="32" fillId="6" borderId="179" xfId="14" applyNumberFormat="1" applyFont="1" applyFill="1" applyBorder="1" applyAlignment="1" applyProtection="1">
      <alignment horizontal="right" vertical="center" shrinkToFit="1"/>
    </xf>
    <xf numFmtId="187" fontId="32"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5" fillId="0" borderId="39" xfId="16" applyNumberFormat="1" applyFont="1" applyBorder="1">
      <alignment vertical="center"/>
    </xf>
    <xf numFmtId="178" fontId="15" fillId="0" borderId="31" xfId="16" applyNumberFormat="1" applyFont="1" applyBorder="1">
      <alignment vertical="center"/>
    </xf>
    <xf numFmtId="178" fontId="15"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6" fillId="0" borderId="39" xfId="1" applyFont="1" applyFill="1" applyBorder="1" applyAlignment="1" applyProtection="1">
      <alignment horizontal="left" vertical="center" wrapText="1"/>
      <protection locked="0"/>
    </xf>
    <xf numFmtId="0" fontId="36" fillId="0" borderId="31" xfId="1" applyFont="1" applyFill="1" applyBorder="1" applyAlignment="1" applyProtection="1">
      <alignment horizontal="left" vertical="center" wrapText="1"/>
      <protection locked="0"/>
    </xf>
    <xf numFmtId="0" fontId="36" fillId="0" borderId="32" xfId="1" applyFont="1" applyFill="1" applyBorder="1" applyAlignment="1" applyProtection="1">
      <alignment horizontal="left" vertical="center" wrapText="1"/>
      <protection locked="0"/>
    </xf>
    <xf numFmtId="0" fontId="36" fillId="0" borderId="44" xfId="1" applyFont="1" applyFill="1" applyBorder="1" applyAlignment="1" applyProtection="1">
      <alignment horizontal="left" vertical="center" wrapText="1"/>
      <protection locked="0"/>
    </xf>
    <xf numFmtId="0" fontId="36" fillId="0" borderId="18" xfId="1" applyFont="1" applyFill="1" applyBorder="1" applyAlignment="1" applyProtection="1">
      <alignment horizontal="left" vertical="center" wrapText="1"/>
      <protection locked="0"/>
    </xf>
    <xf numFmtId="0" fontId="36" fillId="0" borderId="19" xfId="1" applyFont="1" applyFill="1" applyBorder="1" applyAlignment="1" applyProtection="1">
      <alignment horizontal="left" vertical="center" wrapText="1"/>
      <protection locked="0"/>
    </xf>
    <xf numFmtId="0" fontId="36" fillId="0" borderId="2" xfId="1" applyFont="1" applyFill="1" applyBorder="1" applyAlignment="1" applyProtection="1">
      <alignment horizontal="left" vertical="center"/>
    </xf>
    <xf numFmtId="0" fontId="36" fillId="0" borderId="3" xfId="1" applyFont="1" applyFill="1" applyBorder="1" applyAlignment="1" applyProtection="1">
      <alignment horizontal="left" vertical="center"/>
    </xf>
    <xf numFmtId="0" fontId="36" fillId="0" borderId="8" xfId="1" applyFont="1" applyFill="1" applyBorder="1" applyAlignment="1" applyProtection="1">
      <alignment horizontal="left" vertical="center" wrapText="1"/>
    </xf>
    <xf numFmtId="0" fontId="36" fillId="0" borderId="9" xfId="1" applyFont="1" applyFill="1" applyBorder="1" applyAlignment="1" applyProtection="1">
      <alignment horizontal="left" vertical="center" wrapText="1"/>
    </xf>
    <xf numFmtId="0" fontId="36" fillId="0" borderId="12" xfId="1" applyFont="1" applyFill="1" applyBorder="1" applyAlignment="1" applyProtection="1">
      <alignment horizontal="left" vertical="center"/>
    </xf>
    <xf numFmtId="0" fontId="36" fillId="0" borderId="13" xfId="1" applyFont="1" applyFill="1" applyBorder="1" applyAlignment="1" applyProtection="1">
      <alignment horizontal="left" vertical="center"/>
    </xf>
    <xf numFmtId="0" fontId="36" fillId="0" borderId="31" xfId="1" applyFont="1" applyFill="1" applyBorder="1" applyAlignment="1" applyProtection="1">
      <alignment horizontal="left" vertical="center"/>
    </xf>
    <xf numFmtId="0" fontId="36"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53E0-44F0-BCB2-39587728C7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2939964</c:v>
                </c:pt>
                <c:pt idx="1">
                  <c:v>1216706</c:v>
                </c:pt>
                <c:pt idx="2">
                  <c:v>1218681</c:v>
                </c:pt>
                <c:pt idx="3">
                  <c:v>800739</c:v>
                </c:pt>
                <c:pt idx="4">
                  <c:v>1659147</c:v>
                </c:pt>
              </c:numCache>
            </c:numRef>
          </c:val>
          <c:smooth val="0"/>
          <c:extLst>
            <c:ext xmlns:c16="http://schemas.microsoft.com/office/drawing/2014/chart" uri="{C3380CC4-5D6E-409C-BE32-E72D297353CC}">
              <c16:uniqueId val="{00000001-53E0-44F0-BCB2-39587728C7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11.02</c:v>
                </c:pt>
                <c:pt idx="1">
                  <c:v>9.07</c:v>
                </c:pt>
                <c:pt idx="2">
                  <c:v>10.83</c:v>
                </c:pt>
                <c:pt idx="3">
                  <c:v>14.82</c:v>
                </c:pt>
                <c:pt idx="4">
                  <c:v>5.43</c:v>
                </c:pt>
              </c:numCache>
            </c:numRef>
          </c:val>
          <c:extLst>
            <c:ext xmlns:c16="http://schemas.microsoft.com/office/drawing/2014/chart" uri="{C3380CC4-5D6E-409C-BE32-E72D297353CC}">
              <c16:uniqueId val="{00000000-8DE9-445B-BD30-B21EF694CA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246.82</c:v>
                </c:pt>
                <c:pt idx="1">
                  <c:v>263.92</c:v>
                </c:pt>
                <c:pt idx="2">
                  <c:v>327.52</c:v>
                </c:pt>
                <c:pt idx="3">
                  <c:v>416.45</c:v>
                </c:pt>
                <c:pt idx="4">
                  <c:v>309.06</c:v>
                </c:pt>
              </c:numCache>
            </c:numRef>
          </c:val>
          <c:extLst>
            <c:ext xmlns:c16="http://schemas.microsoft.com/office/drawing/2014/chart" uri="{C3380CC4-5D6E-409C-BE32-E72D297353CC}">
              <c16:uniqueId val="{00000001-8DE9-445B-BD30-B21EF694CA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19.059999999999999</c:v>
                </c:pt>
                <c:pt idx="1">
                  <c:v>-0.93</c:v>
                </c:pt>
                <c:pt idx="2">
                  <c:v>44.35</c:v>
                </c:pt>
                <c:pt idx="3">
                  <c:v>93.91</c:v>
                </c:pt>
                <c:pt idx="4">
                  <c:v>-92.55</c:v>
                </c:pt>
              </c:numCache>
            </c:numRef>
          </c:val>
          <c:smooth val="0"/>
          <c:extLst>
            <c:ext xmlns:c16="http://schemas.microsoft.com/office/drawing/2014/chart" uri="{C3380CC4-5D6E-409C-BE32-E72D297353CC}">
              <c16:uniqueId val="{00000002-8DE9-445B-BD30-B21EF694CA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3F8-4922-872E-56F09CF595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F8-4922-872E-56F09CF59537}"/>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0.08</c:v>
                </c:pt>
                <c:pt idx="6">
                  <c:v>#N/A</c:v>
                </c:pt>
                <c:pt idx="7">
                  <c:v>0</c:v>
                </c:pt>
                <c:pt idx="8">
                  <c:v>#N/A</c:v>
                </c:pt>
                <c:pt idx="9">
                  <c:v>0.15</c:v>
                </c:pt>
              </c:numCache>
            </c:numRef>
          </c:val>
          <c:extLst>
            <c:ext xmlns:c16="http://schemas.microsoft.com/office/drawing/2014/chart" uri="{C3380CC4-5D6E-409C-BE32-E72D297353CC}">
              <c16:uniqueId val="{00000002-D3F8-4922-872E-56F09CF59537}"/>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0.03</c:v>
                </c:pt>
                <c:pt idx="4">
                  <c:v>#N/A</c:v>
                </c:pt>
                <c:pt idx="5">
                  <c:v>0.13</c:v>
                </c:pt>
                <c:pt idx="6">
                  <c:v>#N/A</c:v>
                </c:pt>
                <c:pt idx="7">
                  <c:v>0.08</c:v>
                </c:pt>
                <c:pt idx="8">
                  <c:v>#N/A</c:v>
                </c:pt>
                <c:pt idx="9">
                  <c:v>0.17</c:v>
                </c:pt>
              </c:numCache>
            </c:numRef>
          </c:val>
          <c:extLst>
            <c:ext xmlns:c16="http://schemas.microsoft.com/office/drawing/2014/chart" uri="{C3380CC4-5D6E-409C-BE32-E72D297353CC}">
              <c16:uniqueId val="{00000003-D3F8-4922-872E-56F09CF59537}"/>
            </c:ext>
          </c:extLst>
        </c:ser>
        <c:ser>
          <c:idx val="4"/>
          <c:order val="4"/>
          <c:tx>
            <c:strRef>
              <c:f>データシート!$A$31</c:f>
              <c:strCache>
                <c:ptCount val="1"/>
                <c:pt idx="0">
                  <c:v>航路事業会計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0.14000000000000001</c:v>
                </c:pt>
                <c:pt idx="4">
                  <c:v>#N/A</c:v>
                </c:pt>
                <c:pt idx="5">
                  <c:v>0.11</c:v>
                </c:pt>
                <c:pt idx="6">
                  <c:v>#N/A</c:v>
                </c:pt>
                <c:pt idx="7">
                  <c:v>0.57999999999999996</c:v>
                </c:pt>
                <c:pt idx="8">
                  <c:v>#N/A</c:v>
                </c:pt>
                <c:pt idx="9">
                  <c:v>0.32</c:v>
                </c:pt>
              </c:numCache>
            </c:numRef>
          </c:val>
          <c:extLst>
            <c:ext xmlns:c16="http://schemas.microsoft.com/office/drawing/2014/chart" uri="{C3380CC4-5D6E-409C-BE32-E72D297353CC}">
              <c16:uniqueId val="{00000004-D3F8-4922-872E-56F09CF59537}"/>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0.19</c:v>
                </c:pt>
                <c:pt idx="2">
                  <c:v>#N/A</c:v>
                </c:pt>
                <c:pt idx="3">
                  <c:v>0.66</c:v>
                </c:pt>
                <c:pt idx="4">
                  <c:v>#N/A</c:v>
                </c:pt>
                <c:pt idx="5">
                  <c:v>1.41</c:v>
                </c:pt>
                <c:pt idx="6">
                  <c:v>#N/A</c:v>
                </c:pt>
                <c:pt idx="7">
                  <c:v>0.22</c:v>
                </c:pt>
                <c:pt idx="8">
                  <c:v>#N/A</c:v>
                </c:pt>
                <c:pt idx="9">
                  <c:v>0.38</c:v>
                </c:pt>
              </c:numCache>
            </c:numRef>
          </c:val>
          <c:extLst>
            <c:ext xmlns:c16="http://schemas.microsoft.com/office/drawing/2014/chart" uri="{C3380CC4-5D6E-409C-BE32-E72D297353CC}">
              <c16:uniqueId val="{00000005-D3F8-4922-872E-56F09CF59537}"/>
            </c:ext>
          </c:extLst>
        </c:ser>
        <c:ser>
          <c:idx val="6"/>
          <c:order val="6"/>
          <c:tx>
            <c:strRef>
              <c:f>データシート!$A$33</c:f>
              <c:strCache>
                <c:ptCount val="1"/>
                <c:pt idx="0">
                  <c:v>産業センター運営事業会計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0.11</c:v>
                </c:pt>
                <c:pt idx="4">
                  <c:v>#N/A</c:v>
                </c:pt>
                <c:pt idx="5">
                  <c:v>0.08</c:v>
                </c:pt>
                <c:pt idx="6">
                  <c:v>#N/A</c:v>
                </c:pt>
                <c:pt idx="7">
                  <c:v>0.15</c:v>
                </c:pt>
                <c:pt idx="8">
                  <c:v>#N/A</c:v>
                </c:pt>
                <c:pt idx="9">
                  <c:v>0.61</c:v>
                </c:pt>
              </c:numCache>
            </c:numRef>
          </c:val>
          <c:extLst>
            <c:ext xmlns:c16="http://schemas.microsoft.com/office/drawing/2014/chart" uri="{C3380CC4-5D6E-409C-BE32-E72D297353CC}">
              <c16:uniqueId val="{00000006-D3F8-4922-872E-56F09CF59537}"/>
            </c:ext>
          </c:extLst>
        </c:ser>
        <c:ser>
          <c:idx val="7"/>
          <c:order val="7"/>
          <c:tx>
            <c:strRef>
              <c:f>データシート!$A$34</c:f>
              <c:strCache>
                <c:ptCount val="1"/>
                <c:pt idx="0">
                  <c:v>観光施設事業会計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0.31</c:v>
                </c:pt>
                <c:pt idx="2">
                  <c:v>#N/A</c:v>
                </c:pt>
                <c:pt idx="3">
                  <c:v>0.49</c:v>
                </c:pt>
                <c:pt idx="4">
                  <c:v>#N/A</c:v>
                </c:pt>
                <c:pt idx="5">
                  <c:v>0.56999999999999995</c:v>
                </c:pt>
                <c:pt idx="6">
                  <c:v>#N/A</c:v>
                </c:pt>
                <c:pt idx="7">
                  <c:v>0.76</c:v>
                </c:pt>
                <c:pt idx="8">
                  <c:v>#N/A</c:v>
                </c:pt>
                <c:pt idx="9">
                  <c:v>1.03</c:v>
                </c:pt>
              </c:numCache>
            </c:numRef>
          </c:val>
          <c:extLst>
            <c:ext xmlns:c16="http://schemas.microsoft.com/office/drawing/2014/chart" uri="{C3380CC4-5D6E-409C-BE32-E72D297353CC}">
              <c16:uniqueId val="{00000007-D3F8-4922-872E-56F09CF59537}"/>
            </c:ext>
          </c:extLst>
        </c:ser>
        <c:ser>
          <c:idx val="8"/>
          <c:order val="8"/>
          <c:tx>
            <c:strRef>
              <c:f>データシート!$A$35</c:f>
              <c:strCache>
                <c:ptCount val="1"/>
                <c:pt idx="0">
                  <c:v>国民健康保険運営事業会計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4.29</c:v>
                </c:pt>
                <c:pt idx="2">
                  <c:v>#N/A</c:v>
                </c:pt>
                <c:pt idx="3">
                  <c:v>5.09</c:v>
                </c:pt>
                <c:pt idx="4">
                  <c:v>#N/A</c:v>
                </c:pt>
                <c:pt idx="5">
                  <c:v>3.87</c:v>
                </c:pt>
                <c:pt idx="6">
                  <c:v>#N/A</c:v>
                </c:pt>
                <c:pt idx="7">
                  <c:v>3.91</c:v>
                </c:pt>
                <c:pt idx="8">
                  <c:v>#N/A</c:v>
                </c:pt>
                <c:pt idx="9">
                  <c:v>2.75</c:v>
                </c:pt>
              </c:numCache>
            </c:numRef>
          </c:val>
          <c:extLst>
            <c:ext xmlns:c16="http://schemas.microsoft.com/office/drawing/2014/chart" uri="{C3380CC4-5D6E-409C-BE32-E72D297353CC}">
              <c16:uniqueId val="{00000008-D3F8-4922-872E-56F09CF595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10.78</c:v>
                </c:pt>
                <c:pt idx="2">
                  <c:v>#N/A</c:v>
                </c:pt>
                <c:pt idx="3">
                  <c:v>8.81</c:v>
                </c:pt>
                <c:pt idx="4">
                  <c:v>#N/A</c:v>
                </c:pt>
                <c:pt idx="5">
                  <c:v>10.63</c:v>
                </c:pt>
                <c:pt idx="6">
                  <c:v>#N/A</c:v>
                </c:pt>
                <c:pt idx="7">
                  <c:v>14.07</c:v>
                </c:pt>
                <c:pt idx="8">
                  <c:v>#N/A</c:v>
                </c:pt>
                <c:pt idx="9">
                  <c:v>4.49</c:v>
                </c:pt>
              </c:numCache>
            </c:numRef>
          </c:val>
          <c:extLst>
            <c:ext xmlns:c16="http://schemas.microsoft.com/office/drawing/2014/chart" uri="{C3380CC4-5D6E-409C-BE32-E72D297353CC}">
              <c16:uniqueId val="{00000009-D3F8-4922-872E-56F09CF595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c:v>
                </c:pt>
                <c:pt idx="5">
                  <c:v>50</c:v>
                </c:pt>
                <c:pt idx="8">
                  <c:v>47</c:v>
                </c:pt>
                <c:pt idx="11">
                  <c:v>50</c:v>
                </c:pt>
                <c:pt idx="14">
                  <c:v>52</c:v>
                </c:pt>
              </c:numCache>
            </c:numRef>
          </c:val>
          <c:extLst>
            <c:ext xmlns:c16="http://schemas.microsoft.com/office/drawing/2014/chart" uri="{C3380CC4-5D6E-409C-BE32-E72D297353CC}">
              <c16:uniqueId val="{00000000-AB6F-4A54-A3B4-7F6BA0CE75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6F-4A54-A3B4-7F6BA0CE75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6F-4A54-A3B4-7F6BA0CE75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7</c:v>
                </c:pt>
                <c:pt idx="6">
                  <c:v>7</c:v>
                </c:pt>
                <c:pt idx="9">
                  <c:v>7</c:v>
                </c:pt>
                <c:pt idx="12">
                  <c:v>6</c:v>
                </c:pt>
              </c:numCache>
            </c:numRef>
          </c:val>
          <c:extLst>
            <c:ext xmlns:c16="http://schemas.microsoft.com/office/drawing/2014/chart" uri="{C3380CC4-5D6E-409C-BE32-E72D297353CC}">
              <c16:uniqueId val="{00000003-AB6F-4A54-A3B4-7F6BA0CE75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c:v>
                </c:pt>
                <c:pt idx="3">
                  <c:v>3</c:v>
                </c:pt>
                <c:pt idx="6">
                  <c:v>3</c:v>
                </c:pt>
                <c:pt idx="9">
                  <c:v>3</c:v>
                </c:pt>
                <c:pt idx="12">
                  <c:v>3</c:v>
                </c:pt>
              </c:numCache>
            </c:numRef>
          </c:val>
          <c:extLst>
            <c:ext xmlns:c16="http://schemas.microsoft.com/office/drawing/2014/chart" uri="{C3380CC4-5D6E-409C-BE32-E72D297353CC}">
              <c16:uniqueId val="{00000004-AB6F-4A54-A3B4-7F6BA0CE75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6F-4A54-A3B4-7F6BA0CE75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6F-4A54-A3B4-7F6BA0CE75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c:v>
                </c:pt>
                <c:pt idx="3">
                  <c:v>49</c:v>
                </c:pt>
                <c:pt idx="6">
                  <c:v>47</c:v>
                </c:pt>
                <c:pt idx="9">
                  <c:v>53</c:v>
                </c:pt>
                <c:pt idx="12">
                  <c:v>66</c:v>
                </c:pt>
              </c:numCache>
            </c:numRef>
          </c:val>
          <c:extLst>
            <c:ext xmlns:c16="http://schemas.microsoft.com/office/drawing/2014/chart" uri="{C3380CC4-5D6E-409C-BE32-E72D297353CC}">
              <c16:uniqueId val="{00000007-AB6F-4A54-A3B4-7F6BA0CE75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c:v>
                </c:pt>
                <c:pt idx="2">
                  <c:v>#N/A</c:v>
                </c:pt>
                <c:pt idx="3">
                  <c:v>#N/A</c:v>
                </c:pt>
                <c:pt idx="4">
                  <c:v>9</c:v>
                </c:pt>
                <c:pt idx="5">
                  <c:v>#N/A</c:v>
                </c:pt>
                <c:pt idx="6">
                  <c:v>#N/A</c:v>
                </c:pt>
                <c:pt idx="7">
                  <c:v>10</c:v>
                </c:pt>
                <c:pt idx="8">
                  <c:v>#N/A</c:v>
                </c:pt>
                <c:pt idx="9">
                  <c:v>#N/A</c:v>
                </c:pt>
                <c:pt idx="10">
                  <c:v>13</c:v>
                </c:pt>
                <c:pt idx="11">
                  <c:v>#N/A</c:v>
                </c:pt>
                <c:pt idx="12">
                  <c:v>#N/A</c:v>
                </c:pt>
                <c:pt idx="13">
                  <c:v>23</c:v>
                </c:pt>
                <c:pt idx="14">
                  <c:v>#N/A</c:v>
                </c:pt>
              </c:numCache>
            </c:numRef>
          </c:val>
          <c:smooth val="0"/>
          <c:extLst>
            <c:ext xmlns:c16="http://schemas.microsoft.com/office/drawing/2014/chart" uri="{C3380CC4-5D6E-409C-BE32-E72D297353CC}">
              <c16:uniqueId val="{00000008-AB6F-4A54-A3B4-7F6BA0CE75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621</c:v>
                </c:pt>
                <c:pt idx="5">
                  <c:v>595</c:v>
                </c:pt>
                <c:pt idx="8">
                  <c:v>568</c:v>
                </c:pt>
                <c:pt idx="11">
                  <c:v>534</c:v>
                </c:pt>
                <c:pt idx="14">
                  <c:v>499</c:v>
                </c:pt>
              </c:numCache>
            </c:numRef>
          </c:val>
          <c:extLst>
            <c:ext xmlns:c16="http://schemas.microsoft.com/office/drawing/2014/chart" uri="{C3380CC4-5D6E-409C-BE32-E72D297353CC}">
              <c16:uniqueId val="{00000000-2940-44A8-A719-6A6B90F79F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c:v>
                </c:pt>
                <c:pt idx="5">
                  <c:v>15</c:v>
                </c:pt>
                <c:pt idx="8">
                  <c:v>13</c:v>
                </c:pt>
                <c:pt idx="11">
                  <c:v>12</c:v>
                </c:pt>
                <c:pt idx="14">
                  <c:v>10</c:v>
                </c:pt>
              </c:numCache>
            </c:numRef>
          </c:val>
          <c:extLst>
            <c:ext xmlns:c16="http://schemas.microsoft.com/office/drawing/2014/chart" uri="{C3380CC4-5D6E-409C-BE32-E72D297353CC}">
              <c16:uniqueId val="{00000001-2940-44A8-A719-6A6B90F79F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2054</c:v>
                </c:pt>
                <c:pt idx="5">
                  <c:v>2096</c:v>
                </c:pt>
                <c:pt idx="8">
                  <c:v>2253</c:v>
                </c:pt>
                <c:pt idx="11">
                  <c:v>2530</c:v>
                </c:pt>
                <c:pt idx="14">
                  <c:v>2450</c:v>
                </c:pt>
              </c:numCache>
            </c:numRef>
          </c:val>
          <c:extLst>
            <c:ext xmlns:c16="http://schemas.microsoft.com/office/drawing/2014/chart" uri="{C3380CC4-5D6E-409C-BE32-E72D297353CC}">
              <c16:uniqueId val="{00000002-2940-44A8-A719-6A6B90F79F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40-44A8-A719-6A6B90F79F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40-44A8-A719-6A6B90F79F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40-44A8-A719-6A6B90F79F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40-44A8-A719-6A6B90F79F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c:v>
                </c:pt>
                <c:pt idx="3">
                  <c:v>43</c:v>
                </c:pt>
                <c:pt idx="6">
                  <c:v>37</c:v>
                </c:pt>
                <c:pt idx="9">
                  <c:v>30</c:v>
                </c:pt>
                <c:pt idx="12">
                  <c:v>24</c:v>
                </c:pt>
              </c:numCache>
            </c:numRef>
          </c:val>
          <c:extLst>
            <c:ext xmlns:c16="http://schemas.microsoft.com/office/drawing/2014/chart" uri="{C3380CC4-5D6E-409C-BE32-E72D297353CC}">
              <c16:uniqueId val="{00000007-2940-44A8-A719-6A6B90F79F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c:v>
                </c:pt>
                <c:pt idx="3">
                  <c:v>28</c:v>
                </c:pt>
                <c:pt idx="6">
                  <c:v>22</c:v>
                </c:pt>
                <c:pt idx="9">
                  <c:v>20</c:v>
                </c:pt>
                <c:pt idx="12">
                  <c:v>17</c:v>
                </c:pt>
              </c:numCache>
            </c:numRef>
          </c:val>
          <c:extLst>
            <c:ext xmlns:c16="http://schemas.microsoft.com/office/drawing/2014/chart" uri="{C3380CC4-5D6E-409C-BE32-E72D297353CC}">
              <c16:uniqueId val="{00000008-2940-44A8-A719-6A6B90F79F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940-44A8-A719-6A6B90F79F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769</c:v>
                </c:pt>
                <c:pt idx="3">
                  <c:v>738</c:v>
                </c:pt>
                <c:pt idx="6">
                  <c:v>708</c:v>
                </c:pt>
                <c:pt idx="9">
                  <c:v>664</c:v>
                </c:pt>
                <c:pt idx="12">
                  <c:v>610</c:v>
                </c:pt>
              </c:numCache>
            </c:numRef>
          </c:val>
          <c:extLst>
            <c:ext xmlns:c16="http://schemas.microsoft.com/office/drawing/2014/chart" uri="{C3380CC4-5D6E-409C-BE32-E72D297353CC}">
              <c16:uniqueId val="{0000000A-2940-44A8-A719-6A6B90F79F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40-44A8-A719-6A6B90F79F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numRef>
              <c:f>データシート!$B$71:$D$71</c:f>
              <c:numCache>
                <c:formatCode>General</c:formatCode>
                <c:ptCount val="3"/>
                <c:pt idx="0">
                  <c:v>0</c:v>
                </c:pt>
                <c:pt idx="1">
                  <c:v>0</c:v>
                </c:pt>
                <c:pt idx="2">
                  <c:v>0</c:v>
                </c:pt>
              </c:numCache>
            </c:numRef>
          </c:cat>
          <c:val>
            <c:numRef>
              <c:f>データシート!$B$72:$D$72</c:f>
              <c:numCache>
                <c:formatCode>#,##0;"▲ "#,##0</c:formatCode>
                <c:ptCount val="3"/>
                <c:pt idx="0">
                  <c:v>0</c:v>
                </c:pt>
                <c:pt idx="1">
                  <c:v>0</c:v>
                </c:pt>
                <c:pt idx="2">
                  <c:v>0</c:v>
                </c:pt>
              </c:numCache>
            </c:numRef>
          </c:val>
          <c:extLst>
            <c:ext xmlns:c16="http://schemas.microsoft.com/office/drawing/2014/chart" uri="{C3380CC4-5D6E-409C-BE32-E72D297353CC}">
              <c16:uniqueId val="{00000000-321D-4EEB-A772-A7FD11068B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numRef>
              <c:f>データシート!$B$71:$D$71</c:f>
              <c:numCache>
                <c:formatCode>General</c:formatCode>
                <c:ptCount val="3"/>
                <c:pt idx="0">
                  <c:v>0</c:v>
                </c:pt>
                <c:pt idx="1">
                  <c:v>0</c:v>
                </c:pt>
                <c:pt idx="2">
                  <c:v>0</c:v>
                </c:pt>
              </c:numCache>
            </c:num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21D-4EEB-A772-A7FD11068BE8}"/>
            </c:ext>
          </c:extLst>
        </c:ser>
        <c:ser>
          <c:idx val="1"/>
          <c:order val="2"/>
          <c:tx>
            <c:strRef>
              <c:f>データシート!$A$74</c:f>
              <c:strCache>
                <c:ptCount val="1"/>
                <c:pt idx="0">
                  <c:v>その他特定目的基金</c:v>
                </c:pt>
              </c:strCache>
            </c:strRef>
          </c:tx>
          <c:spPr>
            <a:solidFill>
              <a:srgbClr val="2E75B6"/>
            </a:solidFill>
            <a:ln>
              <a:noFill/>
            </a:ln>
          </c:spPr>
          <c:invertIfNegative val="0"/>
          <c:cat>
            <c:numRef>
              <c:f>データシート!$B$71:$D$71</c:f>
              <c:numCache>
                <c:formatCode>General</c:formatCode>
                <c:ptCount val="3"/>
                <c:pt idx="0">
                  <c:v>0</c:v>
                </c:pt>
                <c:pt idx="1">
                  <c:v>0</c:v>
                </c:pt>
                <c:pt idx="2">
                  <c:v>0</c:v>
                </c:pt>
              </c:numCache>
            </c:numRef>
          </c:cat>
          <c:val>
            <c:numRef>
              <c:f>データシート!$B$74:$D$74</c:f>
              <c:numCache>
                <c:formatCode>#,##0;"▲ "#,##0</c:formatCode>
                <c:ptCount val="3"/>
                <c:pt idx="0">
                  <c:v>0</c:v>
                </c:pt>
                <c:pt idx="1">
                  <c:v>0</c:v>
                </c:pt>
                <c:pt idx="2">
                  <c:v>0</c:v>
                </c:pt>
              </c:numCache>
            </c:numRef>
          </c:val>
          <c:extLst>
            <c:ext xmlns:c16="http://schemas.microsoft.com/office/drawing/2014/chart" uri="{C3380CC4-5D6E-409C-BE32-E72D297353CC}">
              <c16:uniqueId val="{00000002-321D-4EEB-A772-A7FD11068B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
306
20.54
1,941,526
1,918,097
20,784
382,662
610,001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前年度とほぼ同水準で類似団体平均を下回っている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39624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8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56151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普通交付税の増額にあわせ経常一般財源が増となったが、物件費や補助費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等など経常的経費充当一般財源が増となったため、経常収支比率が上昇した。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当村としての目安は８０％程度と考える。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153289</xdr:rowOff>
    </xdr:from>
    <xdr:to>
      <xdr:col>23</xdr:col>
      <xdr:colOff>133350</xdr:colOff>
      <xdr:row>65</xdr:row>
      <xdr:rowOff>116459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0440289"/>
          <a:ext cx="838200" cy="8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153289</xdr:rowOff>
    </xdr:from>
    <xdr:to>
      <xdr:col>19</xdr:col>
      <xdr:colOff>133350</xdr:colOff>
      <xdr:row>63</xdr:row>
      <xdr:rowOff>17780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0440289"/>
          <a:ext cx="889000" cy="37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66</xdr:row>
      <xdr:rowOff>7747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336800" y="10819130"/>
          <a:ext cx="889000" cy="50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34671</xdr:rowOff>
    </xdr:from>
    <xdr:to>
      <xdr:col>11</xdr:col>
      <xdr:colOff>31750</xdr:colOff>
      <xdr:row>66</xdr:row>
      <xdr:rowOff>7747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0836021"/>
          <a:ext cx="889000" cy="4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65659</xdr:rowOff>
    </xdr:from>
    <xdr:to>
      <xdr:col>23</xdr:col>
      <xdr:colOff>184150</xdr:colOff>
      <xdr:row>65</xdr:row>
      <xdr:rowOff>167259</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37736</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102489</xdr:rowOff>
    </xdr:from>
    <xdr:to>
      <xdr:col>19</xdr:col>
      <xdr:colOff>184150</xdr:colOff>
      <xdr:row>61</xdr:row>
      <xdr:rowOff>32639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42816</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158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128397</xdr:rowOff>
    </xdr:from>
    <xdr:to>
      <xdr:col>11</xdr:col>
      <xdr:colOff>82550</xdr:colOff>
      <xdr:row>66</xdr:row>
      <xdr:rowOff>58547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2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43324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35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155321</xdr:rowOff>
    </xdr:from>
    <xdr:to>
      <xdr:col>7</xdr:col>
      <xdr:colOff>31750</xdr:colOff>
      <xdr:row>63</xdr:row>
      <xdr:rowOff>85471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0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95648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55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[2,266,967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ひき続き定員管理の適正を継続するとともに、物件費の縮減に努める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必要がある。</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21129</xdr:rowOff>
    </xdr:from>
    <xdr:to>
      <xdr:col>23</xdr:col>
      <xdr:colOff>133350</xdr:colOff>
      <xdr:row>87</xdr:row>
      <xdr:rowOff>58989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765829"/>
          <a:ext cx="838200" cy="20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154141</xdr:rowOff>
    </xdr:from>
    <xdr:to>
      <xdr:col>19</xdr:col>
      <xdr:colOff>133350</xdr:colOff>
      <xdr:row>86</xdr:row>
      <xdr:rowOff>21129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727391"/>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154051</xdr:rowOff>
    </xdr:from>
    <xdr:to>
      <xdr:col>15</xdr:col>
      <xdr:colOff>82550</xdr:colOff>
      <xdr:row>85</xdr:row>
      <xdr:rowOff>154141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727301"/>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154051</xdr:rowOff>
    </xdr:from>
    <xdr:to>
      <xdr:col>11</xdr:col>
      <xdr:colOff>31750</xdr:colOff>
      <xdr:row>86</xdr:row>
      <xdr:rowOff>68024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727301"/>
          <a:ext cx="889000" cy="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8189</xdr:rowOff>
    </xdr:from>
    <xdr:to>
      <xdr:col>23</xdr:col>
      <xdr:colOff>184150</xdr:colOff>
      <xdr:row>87</xdr:row>
      <xdr:rowOff>109789</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9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151716</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8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141779</xdr:rowOff>
    </xdr:from>
    <xdr:to>
      <xdr:col>19</xdr:col>
      <xdr:colOff>184150</xdr:colOff>
      <xdr:row>86</xdr:row>
      <xdr:rowOff>71929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7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56706</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801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103341</xdr:rowOff>
    </xdr:from>
    <xdr:to>
      <xdr:col>15</xdr:col>
      <xdr:colOff>133350</xdr:colOff>
      <xdr:row>86</xdr:row>
      <xdr:rowOff>33491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6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18268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76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103251</xdr:rowOff>
    </xdr:from>
    <xdr:to>
      <xdr:col>11</xdr:col>
      <xdr:colOff>82550</xdr:colOff>
      <xdr:row>86</xdr:row>
      <xdr:rowOff>33401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6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18178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76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17224</xdr:rowOff>
    </xdr:from>
    <xdr:to>
      <xdr:col>7</xdr:col>
      <xdr:colOff>31750</xdr:colOff>
      <xdr:row>86</xdr:row>
      <xdr:rowOff>118824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7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103601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84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職員の年齢構成から指数が低くなっている。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114046</xdr:rowOff>
    </xdr:from>
    <xdr:to>
      <xdr:col>81</xdr:col>
      <xdr:colOff>44450</xdr:colOff>
      <xdr:row>89</xdr:row>
      <xdr:rowOff>108458</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434439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80535</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3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108458</xdr:rowOff>
    </xdr:from>
    <xdr:to>
      <xdr:col>81</xdr:col>
      <xdr:colOff>133350</xdr:colOff>
      <xdr:row>89</xdr:row>
      <xdr:rowOff>108458</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28973</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408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114046</xdr:rowOff>
    </xdr:from>
    <xdr:to>
      <xdr:col>81</xdr:col>
      <xdr:colOff>133350</xdr:colOff>
      <xdr:row>83</xdr:row>
      <xdr:rowOff>114046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4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68326</xdr:rowOff>
    </xdr:from>
    <xdr:to>
      <xdr:col>81</xdr:col>
      <xdr:colOff>44450</xdr:colOff>
      <xdr:row>83</xdr:row>
      <xdr:rowOff>114046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12722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58945</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975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86868</xdr:rowOff>
    </xdr:from>
    <xdr:to>
      <xdr:col>81</xdr:col>
      <xdr:colOff>95250</xdr:colOff>
      <xdr:row>88</xdr:row>
      <xdr:rowOff>17018</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68326</xdr:rowOff>
    </xdr:from>
    <xdr:to>
      <xdr:col>77</xdr:col>
      <xdr:colOff>44450</xdr:colOff>
      <xdr:row>84</xdr:row>
      <xdr:rowOff>19813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127226"/>
          <a:ext cx="889000" cy="2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19813</xdr:rowOff>
    </xdr:from>
    <xdr:to>
      <xdr:col>72</xdr:col>
      <xdr:colOff>203200</xdr:colOff>
      <xdr:row>84</xdr:row>
      <xdr:rowOff>145287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421613"/>
          <a:ext cx="889000" cy="1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57913</xdr:rowOff>
    </xdr:from>
    <xdr:to>
      <xdr:col>73</xdr:col>
      <xdr:colOff>44450</xdr:colOff>
      <xdr:row>87</xdr:row>
      <xdr:rowOff>159513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144290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145287</xdr:rowOff>
    </xdr:from>
    <xdr:to>
      <xdr:col>68</xdr:col>
      <xdr:colOff>152400</xdr:colOff>
      <xdr:row>85</xdr:row>
      <xdr:rowOff>55880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547087"/>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72389</xdr:rowOff>
    </xdr:from>
    <xdr:to>
      <xdr:col>68</xdr:col>
      <xdr:colOff>203200</xdr:colOff>
      <xdr:row>88</xdr:row>
      <xdr:rowOff>2539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82042</xdr:rowOff>
    </xdr:from>
    <xdr:to>
      <xdr:col>64</xdr:col>
      <xdr:colOff>152400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63246</xdr:rowOff>
    </xdr:from>
    <xdr:to>
      <xdr:col>81</xdr:col>
      <xdr:colOff>95250</xdr:colOff>
      <xdr:row>83</xdr:row>
      <xdr:rowOff>164846</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155973</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21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17526</xdr:rowOff>
    </xdr:from>
    <xdr:to>
      <xdr:col>77</xdr:col>
      <xdr:colOff>95250</xdr:colOff>
      <xdr:row>82</xdr:row>
      <xdr:rowOff>119126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07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129303</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384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140463</xdr:rowOff>
    </xdr:from>
    <xdr:to>
      <xdr:col>73</xdr:col>
      <xdr:colOff>44450</xdr:colOff>
      <xdr:row>84</xdr:row>
      <xdr:rowOff>70613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80790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94487</xdr:rowOff>
    </xdr:from>
    <xdr:to>
      <xdr:col>68</xdr:col>
      <xdr:colOff>203200</xdr:colOff>
      <xdr:row>85</xdr:row>
      <xdr:rowOff>24637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34814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小離島であるがゆえ、依然高い数値を示している。職員の削減は行政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サービス維持を困難にするため、業務・事務の外部委託を積極的に推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進することで適正な定員管理を実現する。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73648</xdr:rowOff>
    </xdr:from>
    <xdr:to>
      <xdr:col>81</xdr:col>
      <xdr:colOff>44450</xdr:colOff>
      <xdr:row>61</xdr:row>
      <xdr:rowOff>125125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532098"/>
          <a:ext cx="8382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125125</xdr:rowOff>
    </xdr:from>
    <xdr:to>
      <xdr:col>77</xdr:col>
      <xdr:colOff>44450</xdr:colOff>
      <xdr:row>61</xdr:row>
      <xdr:rowOff>127194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583575"/>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127194</xdr:rowOff>
    </xdr:from>
    <xdr:to>
      <xdr:col>72</xdr:col>
      <xdr:colOff>203200</xdr:colOff>
      <xdr:row>62</xdr:row>
      <xdr:rowOff>57434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585644"/>
          <a:ext cx="8890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57434</xdr:rowOff>
    </xdr:from>
    <xdr:to>
      <xdr:col>68</xdr:col>
      <xdr:colOff>152400</xdr:colOff>
      <xdr:row>63</xdr:row>
      <xdr:rowOff>4106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687334"/>
          <a:ext cx="889000" cy="1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22848</xdr:rowOff>
    </xdr:from>
    <xdr:to>
      <xdr:col>81</xdr:col>
      <xdr:colOff>95250</xdr:colOff>
      <xdr:row>61</xdr:row>
      <xdr:rowOff>124448</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4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166375</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45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74325</xdr:rowOff>
    </xdr:from>
    <xdr:to>
      <xdr:col>77</xdr:col>
      <xdr:colOff>95250</xdr:colOff>
      <xdr:row>62</xdr:row>
      <xdr:rowOff>4475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160702</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61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76394</xdr:rowOff>
    </xdr:from>
    <xdr:to>
      <xdr:col>73</xdr:col>
      <xdr:colOff>44450</xdr:colOff>
      <xdr:row>62</xdr:row>
      <xdr:rowOff>6544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5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162771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6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6634</xdr:rowOff>
    </xdr:from>
    <xdr:to>
      <xdr:col>68</xdr:col>
      <xdr:colOff>203200</xdr:colOff>
      <xdr:row>62</xdr:row>
      <xdr:rowOff>108234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6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93011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2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124756</xdr:rowOff>
    </xdr:from>
    <xdr:to>
      <xdr:col>64</xdr:col>
      <xdr:colOff>152400</xdr:colOff>
      <xdr:row>63</xdr:row>
      <xdr:rowOff>54906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7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39683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従来から事業債の起債凍結により類似団体平均を大きく下回っている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ものの令和元年度及び２年度緊防災・減債事業費の元利償還が追加され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前年度より上昇した。</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44958</xdr:rowOff>
    </xdr:from>
    <xdr:to>
      <xdr:col>81</xdr:col>
      <xdr:colOff>44450</xdr:colOff>
      <xdr:row>40</xdr:row>
      <xdr:rowOff>117348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690295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44958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68595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1524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68498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39</xdr:row>
      <xdr:rowOff>163322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165608</xdr:rowOff>
    </xdr:from>
    <xdr:to>
      <xdr:col>77</xdr:col>
      <xdr:colOff>95250</xdr:colOff>
      <xdr:row>40</xdr:row>
      <xdr:rowOff>95758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105935</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2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従来からの起債制限による地方債現在高が減少している一方で、</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基金の積立により「－」を堅持している。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
306
20.54
1,941,526
1,918,097
20,784
382,662
610,001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小離島の特殊事情により、財政規模に対する職員数の割合が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高くなっている。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51889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0776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51889</xdr:rowOff>
    </xdr:from>
    <xdr:to>
      <xdr:col>19</xdr:col>
      <xdr:colOff>187325</xdr:colOff>
      <xdr:row>37</xdr:row>
      <xdr:rowOff>112304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24089"/>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112304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82872"/>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74749</xdr:rowOff>
    </xdr:from>
    <xdr:to>
      <xdr:col>11</xdr:col>
      <xdr:colOff>9525</xdr:colOff>
      <xdr:row>36</xdr:row>
      <xdr:rowOff>110672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46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128287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1089</xdr:rowOff>
    </xdr:from>
    <xdr:to>
      <xdr:col>20</xdr:col>
      <xdr:colOff>38100</xdr:colOff>
      <xdr:row>36</xdr:row>
      <xdr:rowOff>102689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87466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61504</xdr:rowOff>
    </xdr:from>
    <xdr:to>
      <xdr:col>15</xdr:col>
      <xdr:colOff>149225</xdr:colOff>
      <xdr:row>37</xdr:row>
      <xdr:rowOff>163105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05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147881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23949</xdr:rowOff>
    </xdr:from>
    <xdr:to>
      <xdr:col>6</xdr:col>
      <xdr:colOff>171450</xdr:colOff>
      <xdr:row>36</xdr:row>
      <xdr:rowOff>125549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110326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経常的経費充当一般財源が増となったため、経常的収支比率が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ひき続き経費の削減を維持する。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147574</xdr:rowOff>
    </xdr:from>
    <xdr:to>
      <xdr:col>82</xdr:col>
      <xdr:colOff>107950</xdr:colOff>
      <xdr:row>19</xdr:row>
      <xdr:rowOff>56134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376424"/>
          <a:ext cx="838200" cy="9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147574</xdr:rowOff>
    </xdr:from>
    <xdr:to>
      <xdr:col>78</xdr:col>
      <xdr:colOff>69850</xdr:colOff>
      <xdr:row>13</xdr:row>
      <xdr:rowOff>152146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3764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152146</xdr:rowOff>
    </xdr:from>
    <xdr:to>
      <xdr:col>73</xdr:col>
      <xdr:colOff>180975</xdr:colOff>
      <xdr:row>21</xdr:row>
      <xdr:rowOff>152146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380996"/>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21</xdr:row>
      <xdr:rowOff>152146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30804"/>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5334</xdr:rowOff>
    </xdr:from>
    <xdr:to>
      <xdr:col>82</xdr:col>
      <xdr:colOff>158750</xdr:colOff>
      <xdr:row>19</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148861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96774</xdr:rowOff>
    </xdr:from>
    <xdr:to>
      <xdr:col>78</xdr:col>
      <xdr:colOff>120650</xdr:colOff>
      <xdr:row>14</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37101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09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101346</xdr:rowOff>
    </xdr:from>
    <xdr:to>
      <xdr:col>74</xdr:col>
      <xdr:colOff>31750</xdr:colOff>
      <xdr:row>14</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41673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101346</xdr:rowOff>
    </xdr:from>
    <xdr:to>
      <xdr:col>69</xdr:col>
      <xdr:colOff>142875</xdr:colOff>
      <xdr:row>22</xdr:row>
      <xdr:rowOff>31496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16273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２年前と同水準、社会福祉費・児童福祉費ともに対象者数・</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支給額について大きな変動はない。</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90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施設の経年変化による維持補修費の縮減が図られずにいる。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年度間均衡のとれた施設の延命化、更新を図る必要がある。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58</xdr:row>
      <xdr:rowOff>96520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98660"/>
          <a:ext cx="8382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986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06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3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経常的経費充当の一般財源が増となったため、前年度対比として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著しく硬直化している。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97282</xdr:rowOff>
    </xdr:from>
    <xdr:to>
      <xdr:col>82</xdr:col>
      <xdr:colOff>107950</xdr:colOff>
      <xdr:row>35</xdr:row>
      <xdr:rowOff>92710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755132"/>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97282</xdr:rowOff>
    </xdr:from>
    <xdr:to>
      <xdr:col>78</xdr:col>
      <xdr:colOff>69850</xdr:colOff>
      <xdr:row>36</xdr:row>
      <xdr:rowOff>3556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755132"/>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36</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791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46482</xdr:rowOff>
    </xdr:from>
    <xdr:to>
      <xdr:col>78</xdr:col>
      <xdr:colOff>120650</xdr:colOff>
      <xdr:row>33</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158259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ヘリポート整備事業に係る緊急防災減債事業の元金償還が、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令和元年度より始まったため、公債費の割合が高くなった。</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886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76</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857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324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43180</xdr:rowOff>
    </xdr:from>
    <xdr:to>
      <xdr:col>11</xdr:col>
      <xdr:colOff>9525</xdr:colOff>
      <xdr:row>75</xdr:row>
      <xdr:rowOff>73660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01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104157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前年度対比として著しく硬直化している。歳入の確保に努め、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経常経費を削減し、税制の健全化をはかる。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72136</xdr:rowOff>
    </xdr:from>
    <xdr:to>
      <xdr:col>82</xdr:col>
      <xdr:colOff>107950</xdr:colOff>
      <xdr:row>77</xdr:row>
      <xdr:rowOff>129287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587986"/>
          <a:ext cx="838200" cy="7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72136</xdr:rowOff>
    </xdr:from>
    <xdr:to>
      <xdr:col>78</xdr:col>
      <xdr:colOff>69850</xdr:colOff>
      <xdr:row>75</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587986"/>
          <a:ext cx="889000" cy="4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78</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08611"/>
          <a:ext cx="889000" cy="50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78</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74904"/>
          <a:ext cx="889000" cy="4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21336</xdr:rowOff>
    </xdr:from>
    <xdr:to>
      <xdr:col>78</xdr:col>
      <xdr:colOff>120650</xdr:colOff>
      <xdr:row>73</xdr:row>
      <xdr:rowOff>122936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5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133113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30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39387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40925</xdr:rowOff>
    </xdr:from>
    <xdr:to>
      <xdr:col>29</xdr:col>
      <xdr:colOff>127000</xdr:colOff>
      <xdr:row>15</xdr:row>
      <xdr:rowOff>74297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660300"/>
          <a:ext cx="647700" cy="3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167682</xdr:rowOff>
    </xdr:from>
    <xdr:to>
      <xdr:col>26</xdr:col>
      <xdr:colOff>50800</xdr:colOff>
      <xdr:row>15</xdr:row>
      <xdr:rowOff>40925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615607"/>
          <a:ext cx="698500" cy="4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129700</xdr:rowOff>
    </xdr:from>
    <xdr:to>
      <xdr:col>22</xdr:col>
      <xdr:colOff>114300</xdr:colOff>
      <xdr:row>14</xdr:row>
      <xdr:rowOff>167682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577625"/>
          <a:ext cx="698500" cy="3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99347</xdr:rowOff>
    </xdr:from>
    <xdr:to>
      <xdr:col>18</xdr:col>
      <xdr:colOff>177800</xdr:colOff>
      <xdr:row>14</xdr:row>
      <xdr:rowOff>129700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375822"/>
          <a:ext cx="698500" cy="20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23497</xdr:rowOff>
    </xdr:from>
    <xdr:to>
      <xdr:col>29</xdr:col>
      <xdr:colOff>177800</xdr:colOff>
      <xdr:row>15</xdr:row>
      <xdr:rowOff>125097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4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40024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4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161575</xdr:rowOff>
    </xdr:from>
    <xdr:to>
      <xdr:col>26</xdr:col>
      <xdr:colOff>101600</xdr:colOff>
      <xdr:row>15</xdr:row>
      <xdr:rowOff>91725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0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101902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3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116882</xdr:rowOff>
    </xdr:from>
    <xdr:to>
      <xdr:col>22</xdr:col>
      <xdr:colOff>165100</xdr:colOff>
      <xdr:row>15</xdr:row>
      <xdr:rowOff>47032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5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57209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3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78900</xdr:rowOff>
    </xdr:from>
    <xdr:to>
      <xdr:col>19</xdr:col>
      <xdr:colOff>38100</xdr:colOff>
      <xdr:row>15</xdr:row>
      <xdr:rowOff>9050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52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19227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29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48547</xdr:rowOff>
    </xdr:from>
    <xdr:to>
      <xdr:col>15</xdr:col>
      <xdr:colOff>101600</xdr:colOff>
      <xdr:row>13</xdr:row>
      <xdr:rowOff>150147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32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160324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0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310755</xdr:rowOff>
    </xdr:from>
    <xdr:to>
      <xdr:col>29</xdr:col>
      <xdr:colOff>127000</xdr:colOff>
      <xdr:row>36</xdr:row>
      <xdr:rowOff>168605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21105"/>
          <a:ext cx="647700" cy="20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168605</xdr:rowOff>
    </xdr:from>
    <xdr:to>
      <xdr:col>26</xdr:col>
      <xdr:colOff>50800</xdr:colOff>
      <xdr:row>37</xdr:row>
      <xdr:rowOff>60689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21855"/>
          <a:ext cx="698500" cy="6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60689</xdr:rowOff>
    </xdr:from>
    <xdr:to>
      <xdr:col>22</xdr:col>
      <xdr:colOff>114300</xdr:colOff>
      <xdr:row>37</xdr:row>
      <xdr:rowOff>94619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85389"/>
          <a:ext cx="698500" cy="3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94619</xdr:rowOff>
    </xdr:from>
    <xdr:to>
      <xdr:col>18</xdr:col>
      <xdr:colOff>177800</xdr:colOff>
      <xdr:row>37</xdr:row>
      <xdr:rowOff>111004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19319"/>
          <a:ext cx="698500" cy="1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259955</xdr:rowOff>
    </xdr:from>
    <xdr:to>
      <xdr:col>29</xdr:col>
      <xdr:colOff>177800</xdr:colOff>
      <xdr:row>36</xdr:row>
      <xdr:rowOff>18655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7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105032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117805</xdr:rowOff>
    </xdr:from>
    <xdr:to>
      <xdr:col>26</xdr:col>
      <xdr:colOff>101600</xdr:colOff>
      <xdr:row>37</xdr:row>
      <xdr:rowOff>47955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7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32732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57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9889</xdr:rowOff>
    </xdr:from>
    <xdr:to>
      <xdr:col>22</xdr:col>
      <xdr:colOff>165100</xdr:colOff>
      <xdr:row>37</xdr:row>
      <xdr:rowOff>111489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3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96266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2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43819</xdr:rowOff>
    </xdr:from>
    <xdr:to>
      <xdr:col>19</xdr:col>
      <xdr:colOff>38100</xdr:colOff>
      <xdr:row>37</xdr:row>
      <xdr:rowOff>145419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6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130196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5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60204</xdr:rowOff>
    </xdr:from>
    <xdr:to>
      <xdr:col>15</xdr:col>
      <xdr:colOff>101600</xdr:colOff>
      <xdr:row>37</xdr:row>
      <xdr:rowOff>161804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8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146581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
306
20.54
1,941,526
1,918,097
20,784
382,662
610,001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99173</xdr:rowOff>
    </xdr:from>
    <xdr:to>
      <xdr:col>24</xdr:col>
      <xdr:colOff>63500</xdr:colOff>
      <xdr:row>35</xdr:row>
      <xdr:rowOff>108402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3797300" y="6099923"/>
          <a:ext cx="8382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68028</xdr:rowOff>
    </xdr:from>
    <xdr:to>
      <xdr:col>19</xdr:col>
      <xdr:colOff>177800</xdr:colOff>
      <xdr:row>35</xdr:row>
      <xdr:rowOff>99173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908300" y="6068778"/>
          <a:ext cx="889000" cy="3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49063</xdr:rowOff>
    </xdr:from>
    <xdr:to>
      <xdr:col>15</xdr:col>
      <xdr:colOff>50800</xdr:colOff>
      <xdr:row>35</xdr:row>
      <xdr:rowOff>68028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6049813"/>
          <a:ext cx="889000" cy="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128934</xdr:rowOff>
    </xdr:from>
    <xdr:to>
      <xdr:col>10</xdr:col>
      <xdr:colOff>114300</xdr:colOff>
      <xdr:row>35</xdr:row>
      <xdr:rowOff>49063</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5958234"/>
          <a:ext cx="889000" cy="9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57602</xdr:rowOff>
    </xdr:from>
    <xdr:to>
      <xdr:col>24</xdr:col>
      <xdr:colOff>114300</xdr:colOff>
      <xdr:row>35</xdr:row>
      <xdr:rowOff>159202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0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80479</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590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48373</xdr:rowOff>
    </xdr:from>
    <xdr:to>
      <xdr:col>20</xdr:col>
      <xdr:colOff>38100</xdr:colOff>
      <xdr:row>35</xdr:row>
      <xdr:rowOff>149973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0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166500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582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17228</xdr:rowOff>
    </xdr:from>
    <xdr:to>
      <xdr:col>15</xdr:col>
      <xdr:colOff>101600</xdr:colOff>
      <xdr:row>35</xdr:row>
      <xdr:rowOff>118828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135355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579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169713</xdr:rowOff>
    </xdr:from>
    <xdr:to>
      <xdr:col>10</xdr:col>
      <xdr:colOff>165100</xdr:colOff>
      <xdr:row>35</xdr:row>
      <xdr:rowOff>99863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59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116390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577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78134</xdr:rowOff>
    </xdr:from>
    <xdr:to>
      <xdr:col>6</xdr:col>
      <xdr:colOff>38100</xdr:colOff>
      <xdr:row>35</xdr:row>
      <xdr:rowOff>8284</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59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24811</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568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164813</xdr:rowOff>
    </xdr:from>
    <xdr:to>
      <xdr:col>24</xdr:col>
      <xdr:colOff>63500</xdr:colOff>
      <xdr:row>51</xdr:row>
      <xdr:rowOff>150144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565863"/>
          <a:ext cx="838200" cy="3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150144</xdr:rowOff>
    </xdr:from>
    <xdr:to>
      <xdr:col>19</xdr:col>
      <xdr:colOff>177800</xdr:colOff>
      <xdr:row>52</xdr:row>
      <xdr:rowOff>133495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8894094"/>
          <a:ext cx="889000" cy="15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133495</xdr:rowOff>
    </xdr:from>
    <xdr:to>
      <xdr:col>15</xdr:col>
      <xdr:colOff>50800</xdr:colOff>
      <xdr:row>52</xdr:row>
      <xdr:rowOff>138663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048895"/>
          <a:ext cx="889000" cy="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72482</xdr:rowOff>
    </xdr:from>
    <xdr:to>
      <xdr:col>10</xdr:col>
      <xdr:colOff>114300</xdr:colOff>
      <xdr:row>52</xdr:row>
      <xdr:rowOff>138663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8987882"/>
          <a:ext cx="8890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114013</xdr:rowOff>
    </xdr:from>
    <xdr:to>
      <xdr:col>24</xdr:col>
      <xdr:colOff>114300</xdr:colOff>
      <xdr:row>50</xdr:row>
      <xdr:rowOff>44163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5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28940</xdr:rowOff>
    </xdr:from>
    <xdr:ext cx="690189"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4299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99344</xdr:rowOff>
    </xdr:from>
    <xdr:to>
      <xdr:col>20</xdr:col>
      <xdr:colOff>38100</xdr:colOff>
      <xdr:row>52</xdr:row>
      <xdr:rowOff>29494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8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46021</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52205" y="8618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82695</xdr:rowOff>
    </xdr:from>
    <xdr:to>
      <xdr:col>15</xdr:col>
      <xdr:colOff>101600</xdr:colOff>
      <xdr:row>53</xdr:row>
      <xdr:rowOff>12845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9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29372</xdr:rowOff>
    </xdr:from>
    <xdr:ext cx="690189"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563205" y="8773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87863</xdr:rowOff>
    </xdr:from>
    <xdr:to>
      <xdr:col>10</xdr:col>
      <xdr:colOff>165100</xdr:colOff>
      <xdr:row>53</xdr:row>
      <xdr:rowOff>18013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0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34540</xdr:rowOff>
    </xdr:from>
    <xdr:ext cx="690189"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674205" y="8778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21682</xdr:rowOff>
    </xdr:from>
    <xdr:to>
      <xdr:col>6</xdr:col>
      <xdr:colOff>38100</xdr:colOff>
      <xdr:row>52</xdr:row>
      <xdr:rowOff>123282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89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50</xdr:row>
      <xdr:rowOff>139809</xdr:rowOff>
    </xdr:from>
    <xdr:ext cx="690189"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85205" y="87123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78218</xdr:rowOff>
    </xdr:from>
    <xdr:to>
      <xdr:col>24</xdr:col>
      <xdr:colOff>63500</xdr:colOff>
      <xdr:row>76</xdr:row>
      <xdr:rowOff>92590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765518"/>
          <a:ext cx="838200" cy="35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40</xdr:rowOff>
    </xdr:from>
    <xdr:to>
      <xdr:col>19</xdr:col>
      <xdr:colOff>177800</xdr:colOff>
      <xdr:row>76</xdr:row>
      <xdr:rowOff>92590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030240"/>
          <a:ext cx="889000" cy="9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xdr:rowOff>
    </xdr:from>
    <xdr:to>
      <xdr:col>15</xdr:col>
      <xdr:colOff>50800</xdr:colOff>
      <xdr:row>76</xdr:row>
      <xdr:rowOff>19720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030240"/>
          <a:ext cx="8890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19720</xdr:rowOff>
    </xdr:from>
    <xdr:to>
      <xdr:col>10</xdr:col>
      <xdr:colOff>114300</xdr:colOff>
      <xdr:row>76</xdr:row>
      <xdr:rowOff>52699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049920"/>
          <a:ext cx="889000" cy="3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27418</xdr:rowOff>
    </xdr:from>
    <xdr:to>
      <xdr:col>24</xdr:col>
      <xdr:colOff>114300</xdr:colOff>
      <xdr:row>74</xdr:row>
      <xdr:rowOff>129018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50295</xdr:rowOff>
    </xdr:from>
    <xdr:ext cx="599010"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56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41790</xdr:rowOff>
    </xdr:from>
    <xdr:to>
      <xdr:col>20</xdr:col>
      <xdr:colOff>38100</xdr:colOff>
      <xdr:row>76</xdr:row>
      <xdr:rowOff>143390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159917</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497795" y="1284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120690</xdr:rowOff>
    </xdr:from>
    <xdr:to>
      <xdr:col>15</xdr:col>
      <xdr:colOff>101600</xdr:colOff>
      <xdr:row>76</xdr:row>
      <xdr:rowOff>50840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9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67367</xdr:rowOff>
    </xdr:from>
    <xdr:ext cx="599010"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08795" y="1275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140369</xdr:rowOff>
    </xdr:from>
    <xdr:to>
      <xdr:col>10</xdr:col>
      <xdr:colOff>165100</xdr:colOff>
      <xdr:row>76</xdr:row>
      <xdr:rowOff>70520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9991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87046</xdr:rowOff>
    </xdr:from>
    <xdr:ext cx="599010"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19795" y="1277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1899</xdr:rowOff>
    </xdr:from>
    <xdr:to>
      <xdr:col>6</xdr:col>
      <xdr:colOff>38100</xdr:colOff>
      <xdr:row>76</xdr:row>
      <xdr:rowOff>103499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120025</xdr:rowOff>
    </xdr:from>
    <xdr:ext cx="599010"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30795" y="128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10061</xdr:rowOff>
    </xdr:from>
    <xdr:to>
      <xdr:col>24</xdr:col>
      <xdr:colOff>63500</xdr:colOff>
      <xdr:row>96</xdr:row>
      <xdr:rowOff>24082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469261"/>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10061</xdr:rowOff>
    </xdr:from>
    <xdr:to>
      <xdr:col>19</xdr:col>
      <xdr:colOff>177800</xdr:colOff>
      <xdr:row>96</xdr:row>
      <xdr:rowOff>70695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469261"/>
          <a:ext cx="889000" cy="6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70695</xdr:rowOff>
    </xdr:from>
    <xdr:to>
      <xdr:col>15</xdr:col>
      <xdr:colOff>50800</xdr:colOff>
      <xdr:row>96</xdr:row>
      <xdr:rowOff>97148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29895"/>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156366</xdr:rowOff>
    </xdr:from>
    <xdr:to>
      <xdr:col>10</xdr:col>
      <xdr:colOff>114300</xdr:colOff>
      <xdr:row>96</xdr:row>
      <xdr:rowOff>97148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444116"/>
          <a:ext cx="889000" cy="11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144732</xdr:rowOff>
    </xdr:from>
    <xdr:to>
      <xdr:col>24</xdr:col>
      <xdr:colOff>114300</xdr:colOff>
      <xdr:row>96</xdr:row>
      <xdr:rowOff>74882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43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123159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4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130711</xdr:rowOff>
    </xdr:from>
    <xdr:to>
      <xdr:col>20</xdr:col>
      <xdr:colOff>38100</xdr:colOff>
      <xdr:row>96</xdr:row>
      <xdr:rowOff>60861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51988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51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19895</xdr:rowOff>
    </xdr:from>
    <xdr:to>
      <xdr:col>15</xdr:col>
      <xdr:colOff>101600</xdr:colOff>
      <xdr:row>96</xdr:row>
      <xdr:rowOff>121495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112622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46348</xdr:rowOff>
    </xdr:from>
    <xdr:to>
      <xdr:col>10</xdr:col>
      <xdr:colOff>165100</xdr:colOff>
      <xdr:row>96</xdr:row>
      <xdr:rowOff>147948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139075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5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105566</xdr:rowOff>
    </xdr:from>
    <xdr:to>
      <xdr:col>6</xdr:col>
      <xdr:colOff>38100</xdr:colOff>
      <xdr:row>96</xdr:row>
      <xdr:rowOff>35716</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3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26843</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48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25750</xdr:rowOff>
    </xdr:from>
    <xdr:to>
      <xdr:col>55</xdr:col>
      <xdr:colOff>0</xdr:colOff>
      <xdr:row>38</xdr:row>
      <xdr:rowOff>27110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97950"/>
          <a:ext cx="838200" cy="3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166252</xdr:rowOff>
    </xdr:from>
    <xdr:to>
      <xdr:col>50</xdr:col>
      <xdr:colOff>114300</xdr:colOff>
      <xdr:row>38</xdr:row>
      <xdr:rowOff>27110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09902"/>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166252</xdr:rowOff>
    </xdr:from>
    <xdr:to>
      <xdr:col>45</xdr:col>
      <xdr:colOff>177800</xdr:colOff>
      <xdr:row>38</xdr:row>
      <xdr:rowOff>57212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09902"/>
          <a:ext cx="889000" cy="6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57212</xdr:rowOff>
    </xdr:from>
    <xdr:to>
      <xdr:col>41</xdr:col>
      <xdr:colOff>50800</xdr:colOff>
      <xdr:row>38</xdr:row>
      <xdr:rowOff>62090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72312"/>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146400</xdr:rowOff>
    </xdr:from>
    <xdr:to>
      <xdr:col>55</xdr:col>
      <xdr:colOff>50800</xdr:colOff>
      <xdr:row>36</xdr:row>
      <xdr:rowOff>76550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169277</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9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147760</xdr:rowOff>
    </xdr:from>
    <xdr:to>
      <xdr:col>50</xdr:col>
      <xdr:colOff>165100</xdr:colOff>
      <xdr:row>38</xdr:row>
      <xdr:rowOff>77910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94437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6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115452</xdr:rowOff>
    </xdr:from>
    <xdr:to>
      <xdr:col>46</xdr:col>
      <xdr:colOff>38100</xdr:colOff>
      <xdr:row>38</xdr:row>
      <xdr:rowOff>45602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62129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23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6412</xdr:rowOff>
    </xdr:from>
    <xdr:to>
      <xdr:col>41</xdr:col>
      <xdr:colOff>101600</xdr:colOff>
      <xdr:row>38</xdr:row>
      <xdr:rowOff>108012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124539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9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11290</xdr:rowOff>
    </xdr:from>
    <xdr:to>
      <xdr:col>36</xdr:col>
      <xdr:colOff>165100</xdr:colOff>
      <xdr:row>38</xdr:row>
      <xdr:rowOff>112890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129417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30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26490</xdr:rowOff>
    </xdr:from>
    <xdr:to>
      <xdr:col>54</xdr:col>
      <xdr:colOff>189865</xdr:colOff>
      <xdr:row>58</xdr:row>
      <xdr:rowOff>124765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9113340"/>
          <a:ext cx="1270" cy="95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128592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124765</xdr:rowOff>
    </xdr:from>
    <xdr:to>
      <xdr:col>55</xdr:col>
      <xdr:colOff>88900</xdr:colOff>
      <xdr:row>58</xdr:row>
      <xdr:rowOff>124765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6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144617</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888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26490</xdr:rowOff>
    </xdr:from>
    <xdr:to>
      <xdr:col>55</xdr:col>
      <xdr:colOff>88900</xdr:colOff>
      <xdr:row>53</xdr:row>
      <xdr:rowOff>26490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1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66938</xdr:rowOff>
    </xdr:from>
    <xdr:to>
      <xdr:col>55</xdr:col>
      <xdr:colOff>0</xdr:colOff>
      <xdr:row>56</xdr:row>
      <xdr:rowOff>116502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25238"/>
          <a:ext cx="838200" cy="39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86827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108400</xdr:rowOff>
    </xdr:from>
    <xdr:to>
      <xdr:col>55</xdr:col>
      <xdr:colOff>50800</xdr:colOff>
      <xdr:row>58</xdr:row>
      <xdr:rowOff>38550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96869</xdr:rowOff>
    </xdr:from>
    <xdr:to>
      <xdr:col>50</xdr:col>
      <xdr:colOff>114300</xdr:colOff>
      <xdr:row>56</xdr:row>
      <xdr:rowOff>116502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26619"/>
          <a:ext cx="889000" cy="19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115446</xdr:rowOff>
    </xdr:from>
    <xdr:to>
      <xdr:col>50</xdr:col>
      <xdr:colOff>165100</xdr:colOff>
      <xdr:row>58</xdr:row>
      <xdr:rowOff>45596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36723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98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96869</xdr:rowOff>
    </xdr:from>
    <xdr:to>
      <xdr:col>45</xdr:col>
      <xdr:colOff>177800</xdr:colOff>
      <xdr:row>55</xdr:row>
      <xdr:rowOff>97772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26619"/>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127882</xdr:rowOff>
    </xdr:from>
    <xdr:to>
      <xdr:col>46</xdr:col>
      <xdr:colOff>38100</xdr:colOff>
      <xdr:row>58</xdr:row>
      <xdr:rowOff>58032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49159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167149</xdr:rowOff>
    </xdr:from>
    <xdr:to>
      <xdr:col>41</xdr:col>
      <xdr:colOff>50800</xdr:colOff>
      <xdr:row>55</xdr:row>
      <xdr:rowOff>97772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739649"/>
          <a:ext cx="889000" cy="78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115272</xdr:rowOff>
    </xdr:from>
    <xdr:to>
      <xdr:col>41</xdr:col>
      <xdr:colOff>101600</xdr:colOff>
      <xdr:row>58</xdr:row>
      <xdr:rowOff>45422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36549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118481</xdr:rowOff>
    </xdr:from>
    <xdr:to>
      <xdr:col>36</xdr:col>
      <xdr:colOff>165100</xdr:colOff>
      <xdr:row>58</xdr:row>
      <xdr:rowOff>48631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39758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16138</xdr:rowOff>
    </xdr:from>
    <xdr:to>
      <xdr:col>55</xdr:col>
      <xdr:colOff>50800</xdr:colOff>
      <xdr:row>54</xdr:row>
      <xdr:rowOff>117738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39015</xdr:rowOff>
    </xdr:from>
    <xdr:ext cx="690189"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25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65702</xdr:rowOff>
    </xdr:from>
    <xdr:to>
      <xdr:col>50</xdr:col>
      <xdr:colOff>165100</xdr:colOff>
      <xdr:row>56</xdr:row>
      <xdr:rowOff>167302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12379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44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46069</xdr:rowOff>
    </xdr:from>
    <xdr:to>
      <xdr:col>46</xdr:col>
      <xdr:colOff>38100</xdr:colOff>
      <xdr:row>55</xdr:row>
      <xdr:rowOff>147669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164196</xdr:rowOff>
    </xdr:from>
    <xdr:ext cx="690189"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05205" y="9251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46972</xdr:rowOff>
    </xdr:from>
    <xdr:to>
      <xdr:col>41</xdr:col>
      <xdr:colOff>101600</xdr:colOff>
      <xdr:row>55</xdr:row>
      <xdr:rowOff>148572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165099</xdr:rowOff>
    </xdr:from>
    <xdr:ext cx="69018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16205" y="92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116349</xdr:rowOff>
    </xdr:from>
    <xdr:to>
      <xdr:col>36</xdr:col>
      <xdr:colOff>165100</xdr:colOff>
      <xdr:row>51</xdr:row>
      <xdr:rowOff>46499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6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63026</xdr:rowOff>
    </xdr:from>
    <xdr:ext cx="69018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27205" y="84640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162680</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678530"/>
          <a:ext cx="1270" cy="83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109357</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4537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162680</xdr:rowOff>
    </xdr:from>
    <xdr:to>
      <xdr:col>55</xdr:col>
      <xdr:colOff>88900</xdr:colOff>
      <xdr:row>73</xdr:row>
      <xdr:rowOff>162680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67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25445</xdr:rowOff>
    </xdr:from>
    <xdr:to>
      <xdr:col>55</xdr:col>
      <xdr:colOff>0</xdr:colOff>
      <xdr:row>77</xdr:row>
      <xdr:rowOff>70625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55645"/>
          <a:ext cx="838200" cy="2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13851</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6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35424</xdr:rowOff>
    </xdr:from>
    <xdr:to>
      <xdr:col>55</xdr:col>
      <xdr:colOff>50800</xdr:colOff>
      <xdr:row>78</xdr:row>
      <xdr:rowOff>137024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5020</xdr:rowOff>
    </xdr:from>
    <xdr:to>
      <xdr:col>50</xdr:col>
      <xdr:colOff>114300</xdr:colOff>
      <xdr:row>77</xdr:row>
      <xdr:rowOff>70625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35220"/>
          <a:ext cx="889000" cy="2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32959</xdr:rowOff>
    </xdr:from>
    <xdr:to>
      <xdr:col>50</xdr:col>
      <xdr:colOff>165100</xdr:colOff>
      <xdr:row>78</xdr:row>
      <xdr:rowOff>134559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125686</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148247</xdr:rowOff>
    </xdr:from>
    <xdr:to>
      <xdr:col>45</xdr:col>
      <xdr:colOff>177800</xdr:colOff>
      <xdr:row>76</xdr:row>
      <xdr:rowOff>5020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06997"/>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37295</xdr:rowOff>
    </xdr:from>
    <xdr:to>
      <xdr:col>46</xdr:col>
      <xdr:colOff>38100</xdr:colOff>
      <xdr:row>78</xdr:row>
      <xdr:rowOff>138895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130022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78508</xdr:rowOff>
    </xdr:from>
    <xdr:to>
      <xdr:col>41</xdr:col>
      <xdr:colOff>50800</xdr:colOff>
      <xdr:row>75</xdr:row>
      <xdr:rowOff>148247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251458"/>
          <a:ext cx="889000" cy="7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32593</xdr:rowOff>
    </xdr:from>
    <xdr:to>
      <xdr:col>41</xdr:col>
      <xdr:colOff>101600</xdr:colOff>
      <xdr:row>78</xdr:row>
      <xdr:rowOff>134193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125320</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34170</xdr:rowOff>
    </xdr:from>
    <xdr:to>
      <xdr:col>36</xdr:col>
      <xdr:colOff>165100</xdr:colOff>
      <xdr:row>78</xdr:row>
      <xdr:rowOff>135770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126897</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49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146095</xdr:rowOff>
    </xdr:from>
    <xdr:to>
      <xdr:col>55</xdr:col>
      <xdr:colOff>50800</xdr:colOff>
      <xdr:row>76</xdr:row>
      <xdr:rowOff>76245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168972</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5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19825</xdr:rowOff>
    </xdr:from>
    <xdr:to>
      <xdr:col>50</xdr:col>
      <xdr:colOff>165100</xdr:colOff>
      <xdr:row>77</xdr:row>
      <xdr:rowOff>121425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137952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99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125669</xdr:rowOff>
    </xdr:from>
    <xdr:to>
      <xdr:col>46</xdr:col>
      <xdr:colOff>38100</xdr:colOff>
      <xdr:row>76</xdr:row>
      <xdr:rowOff>55820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84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74</xdr:row>
      <xdr:rowOff>72346</xdr:rowOff>
    </xdr:from>
    <xdr:ext cx="69018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05205" y="12759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97447</xdr:rowOff>
    </xdr:from>
    <xdr:to>
      <xdr:col>41</xdr:col>
      <xdr:colOff>101600</xdr:colOff>
      <xdr:row>76</xdr:row>
      <xdr:rowOff>27597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74</xdr:row>
      <xdr:rowOff>44124</xdr:rowOff>
    </xdr:from>
    <xdr:ext cx="69018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16205" y="12731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27708</xdr:rowOff>
    </xdr:from>
    <xdr:to>
      <xdr:col>36</xdr:col>
      <xdr:colOff>165100</xdr:colOff>
      <xdr:row>71</xdr:row>
      <xdr:rowOff>129308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2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145835</xdr:rowOff>
    </xdr:from>
    <xdr:ext cx="69018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27205" y="11975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81544</xdr:rowOff>
    </xdr:from>
    <xdr:to>
      <xdr:col>55</xdr:col>
      <xdr:colOff>0</xdr:colOff>
      <xdr:row>97</xdr:row>
      <xdr:rowOff>147766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369294"/>
          <a:ext cx="838200" cy="40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147766</xdr:rowOff>
    </xdr:from>
    <xdr:to>
      <xdr:col>50</xdr:col>
      <xdr:colOff>114300</xdr:colOff>
      <xdr:row>97</xdr:row>
      <xdr:rowOff>166165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78416"/>
          <a:ext cx="889000" cy="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166165</xdr:rowOff>
    </xdr:from>
    <xdr:to>
      <xdr:col>45</xdr:col>
      <xdr:colOff>177800</xdr:colOff>
      <xdr:row>98</xdr:row>
      <xdr:rowOff>49586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96815"/>
          <a:ext cx="889000" cy="5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2874</xdr:rowOff>
    </xdr:from>
    <xdr:to>
      <xdr:col>41</xdr:col>
      <xdr:colOff>50800</xdr:colOff>
      <xdr:row>98</xdr:row>
      <xdr:rowOff>49586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04974"/>
          <a:ext cx="889000" cy="4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30744</xdr:rowOff>
    </xdr:from>
    <xdr:to>
      <xdr:col>55</xdr:col>
      <xdr:colOff>50800</xdr:colOff>
      <xdr:row>95</xdr:row>
      <xdr:rowOff>132344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53621</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96966</xdr:rowOff>
    </xdr:from>
    <xdr:to>
      <xdr:col>50</xdr:col>
      <xdr:colOff>165100</xdr:colOff>
      <xdr:row>98</xdr:row>
      <xdr:rowOff>27116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43643</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5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115365</xdr:rowOff>
    </xdr:from>
    <xdr:to>
      <xdr:col>46</xdr:col>
      <xdr:colOff>38100</xdr:colOff>
      <xdr:row>98</xdr:row>
      <xdr:rowOff>45515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62042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52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170236</xdr:rowOff>
    </xdr:from>
    <xdr:to>
      <xdr:col>41</xdr:col>
      <xdr:colOff>101600</xdr:colOff>
      <xdr:row>98</xdr:row>
      <xdr:rowOff>100386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91513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123524</xdr:rowOff>
    </xdr:from>
    <xdr:to>
      <xdr:col>36</xdr:col>
      <xdr:colOff>165100</xdr:colOff>
      <xdr:row>98</xdr:row>
      <xdr:rowOff>53674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44801</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8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146847</xdr:rowOff>
    </xdr:from>
    <xdr:to>
      <xdr:col>85</xdr:col>
      <xdr:colOff>127000</xdr:colOff>
      <xdr:row>77</xdr:row>
      <xdr:rowOff>46679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77047"/>
          <a:ext cx="838200" cy="7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46679</xdr:rowOff>
    </xdr:from>
    <xdr:to>
      <xdr:col>81</xdr:col>
      <xdr:colOff>50800</xdr:colOff>
      <xdr:row>77</xdr:row>
      <xdr:rowOff>105608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48329"/>
          <a:ext cx="889000"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95431</xdr:rowOff>
    </xdr:from>
    <xdr:to>
      <xdr:col>76</xdr:col>
      <xdr:colOff>114300</xdr:colOff>
      <xdr:row>77</xdr:row>
      <xdr:rowOff>105608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97081"/>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78243</xdr:rowOff>
    </xdr:from>
    <xdr:to>
      <xdr:col>71</xdr:col>
      <xdr:colOff>177800</xdr:colOff>
      <xdr:row>77</xdr:row>
      <xdr:rowOff>95431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7989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96047</xdr:rowOff>
    </xdr:from>
    <xdr:to>
      <xdr:col>85</xdr:col>
      <xdr:colOff>177800</xdr:colOff>
      <xdr:row>77</xdr:row>
      <xdr:rowOff>26197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118924</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7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167329</xdr:rowOff>
    </xdr:from>
    <xdr:to>
      <xdr:col>81</xdr:col>
      <xdr:colOff>101600</xdr:colOff>
      <xdr:row>77</xdr:row>
      <xdr:rowOff>97479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114006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97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54808</xdr:rowOff>
    </xdr:from>
    <xdr:to>
      <xdr:col>76</xdr:col>
      <xdr:colOff>165100</xdr:colOff>
      <xdr:row>77</xdr:row>
      <xdr:rowOff>156408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147535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44631</xdr:rowOff>
    </xdr:from>
    <xdr:to>
      <xdr:col>72</xdr:col>
      <xdr:colOff>38100</xdr:colOff>
      <xdr:row>77</xdr:row>
      <xdr:rowOff>146231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137358</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33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27443</xdr:rowOff>
    </xdr:from>
    <xdr:to>
      <xdr:col>67</xdr:col>
      <xdr:colOff>101600</xdr:colOff>
      <xdr:row>77</xdr:row>
      <xdr:rowOff>129043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145570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3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23242</xdr:rowOff>
    </xdr:from>
    <xdr:to>
      <xdr:col>85</xdr:col>
      <xdr:colOff>127000</xdr:colOff>
      <xdr:row>92</xdr:row>
      <xdr:rowOff>68670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5796642"/>
          <a:ext cx="838200" cy="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23242</xdr:rowOff>
    </xdr:from>
    <xdr:to>
      <xdr:col>81</xdr:col>
      <xdr:colOff>50800</xdr:colOff>
      <xdr:row>93</xdr:row>
      <xdr:rowOff>29508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5796642"/>
          <a:ext cx="889000" cy="17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29508</xdr:rowOff>
    </xdr:from>
    <xdr:to>
      <xdr:col>76</xdr:col>
      <xdr:colOff>114300</xdr:colOff>
      <xdr:row>95</xdr:row>
      <xdr:rowOff>163819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5974358"/>
          <a:ext cx="889000" cy="47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52817</xdr:rowOff>
    </xdr:from>
    <xdr:to>
      <xdr:col>71</xdr:col>
      <xdr:colOff>177800</xdr:colOff>
      <xdr:row>95</xdr:row>
      <xdr:rowOff>163819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169117"/>
          <a:ext cx="889000" cy="28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17870</xdr:rowOff>
    </xdr:from>
    <xdr:to>
      <xdr:col>85</xdr:col>
      <xdr:colOff>177800</xdr:colOff>
      <xdr:row>92</xdr:row>
      <xdr:rowOff>119470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79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40747</xdr:rowOff>
    </xdr:from>
    <xdr:ext cx="690189"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6426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143892</xdr:rowOff>
    </xdr:from>
    <xdr:to>
      <xdr:col>81</xdr:col>
      <xdr:colOff>101600</xdr:colOff>
      <xdr:row>92</xdr:row>
      <xdr:rowOff>74042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5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90</xdr:row>
      <xdr:rowOff>90569</xdr:rowOff>
    </xdr:from>
    <xdr:ext cx="69018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36205" y="15521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150158</xdr:rowOff>
    </xdr:from>
    <xdr:to>
      <xdr:col>76</xdr:col>
      <xdr:colOff>165100</xdr:colOff>
      <xdr:row>93</xdr:row>
      <xdr:rowOff>80308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59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91</xdr:row>
      <xdr:rowOff>96835</xdr:rowOff>
    </xdr:from>
    <xdr:ext cx="69018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47205" y="156987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113019</xdr:rowOff>
    </xdr:from>
    <xdr:to>
      <xdr:col>72</xdr:col>
      <xdr:colOff>38100</xdr:colOff>
      <xdr:row>96</xdr:row>
      <xdr:rowOff>43169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59696</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17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2017</xdr:rowOff>
    </xdr:from>
    <xdr:to>
      <xdr:col>67</xdr:col>
      <xdr:colOff>101600</xdr:colOff>
      <xdr:row>94</xdr:row>
      <xdr:rowOff>103617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1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92</xdr:row>
      <xdr:rowOff>120144</xdr:rowOff>
    </xdr:from>
    <xdr:ext cx="69018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469205" y="15893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29553</xdr:rowOff>
    </xdr:from>
    <xdr:to>
      <xdr:col>116</xdr:col>
      <xdr:colOff>63500</xdr:colOff>
      <xdr:row>59</xdr:row>
      <xdr:rowOff>30073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45103"/>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30073</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45623"/>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15875</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31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14275</xdr:rowOff>
    </xdr:from>
    <xdr:to>
      <xdr:col>102</xdr:col>
      <xdr:colOff>114300</xdr:colOff>
      <xdr:row>59</xdr:row>
      <xdr:rowOff>15875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2982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150203</xdr:rowOff>
    </xdr:from>
    <xdr:to>
      <xdr:col>116</xdr:col>
      <xdr:colOff>114300</xdr:colOff>
      <xdr:row>59</xdr:row>
      <xdr:rowOff>80353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65130</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150723</xdr:rowOff>
    </xdr:from>
    <xdr:to>
      <xdr:col>112</xdr:col>
      <xdr:colOff>38100</xdr:colOff>
      <xdr:row>59</xdr:row>
      <xdr:rowOff>80873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72000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8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136525</xdr:rowOff>
    </xdr:from>
    <xdr:to>
      <xdr:col>102</xdr:col>
      <xdr:colOff>165100</xdr:colOff>
      <xdr:row>59</xdr:row>
      <xdr:rowOff>66675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57802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134925</xdr:rowOff>
    </xdr:from>
    <xdr:to>
      <xdr:col>98</xdr:col>
      <xdr:colOff>38100</xdr:colOff>
      <xdr:row>59</xdr:row>
      <xdr:rowOff>65075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56202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7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150637</xdr:rowOff>
    </xdr:from>
    <xdr:to>
      <xdr:col>116</xdr:col>
      <xdr:colOff>63500</xdr:colOff>
      <xdr:row>77</xdr:row>
      <xdr:rowOff>112660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80837"/>
          <a:ext cx="838200" cy="1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110959</xdr:rowOff>
    </xdr:from>
    <xdr:to>
      <xdr:col>111</xdr:col>
      <xdr:colOff>177800</xdr:colOff>
      <xdr:row>77</xdr:row>
      <xdr:rowOff>112660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141159"/>
          <a:ext cx="889000" cy="1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110959</xdr:rowOff>
    </xdr:from>
    <xdr:to>
      <xdr:col>107</xdr:col>
      <xdr:colOff>50800</xdr:colOff>
      <xdr:row>77</xdr:row>
      <xdr:rowOff>78660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41159"/>
          <a:ext cx="889000" cy="1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78660</xdr:rowOff>
    </xdr:from>
    <xdr:to>
      <xdr:col>102</xdr:col>
      <xdr:colOff>114300</xdr:colOff>
      <xdr:row>77</xdr:row>
      <xdr:rowOff>129563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80310"/>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99837</xdr:rowOff>
    </xdr:from>
    <xdr:to>
      <xdr:col>116</xdr:col>
      <xdr:colOff>114300</xdr:colOff>
      <xdr:row>77</xdr:row>
      <xdr:rowOff>29987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122714</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8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61860</xdr:rowOff>
    </xdr:from>
    <xdr:to>
      <xdr:col>112</xdr:col>
      <xdr:colOff>38100</xdr:colOff>
      <xdr:row>77</xdr:row>
      <xdr:rowOff>163460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154587</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335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60159</xdr:rowOff>
    </xdr:from>
    <xdr:to>
      <xdr:col>107</xdr:col>
      <xdr:colOff>101600</xdr:colOff>
      <xdr:row>76</xdr:row>
      <xdr:rowOff>161759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6835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86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27860</xdr:rowOff>
    </xdr:from>
    <xdr:to>
      <xdr:col>102</xdr:col>
      <xdr:colOff>165100</xdr:colOff>
      <xdr:row>77</xdr:row>
      <xdr:rowOff>129460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120587</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33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78763</xdr:rowOff>
    </xdr:from>
    <xdr:to>
      <xdr:col>98</xdr:col>
      <xdr:colOff>38100</xdr:colOff>
      <xdr:row>78</xdr:row>
      <xdr:rowOff>8913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当村のような小離島（平成３１年１月１日現在、人口３０７人）においては、類似団体平均に比べ高い負担率となっており、人口の増減に大きく影響される傾向にある。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
306
20.54
1,941,526
1,918,097
20,784
382,662
610,001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7847</xdr:rowOff>
    </xdr:from>
    <xdr:to>
      <xdr:col>24</xdr:col>
      <xdr:colOff>63500</xdr:colOff>
      <xdr:row>35</xdr:row>
      <xdr:rowOff>135308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008597"/>
          <a:ext cx="838200" cy="1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7847</xdr:rowOff>
    </xdr:from>
    <xdr:to>
      <xdr:col>19</xdr:col>
      <xdr:colOff>177800</xdr:colOff>
      <xdr:row>35</xdr:row>
      <xdr:rowOff>65764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008597"/>
          <a:ext cx="889000" cy="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15195</xdr:rowOff>
    </xdr:from>
    <xdr:to>
      <xdr:col>15</xdr:col>
      <xdr:colOff>50800</xdr:colOff>
      <xdr:row>35</xdr:row>
      <xdr:rowOff>65764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015945"/>
          <a:ext cx="889000" cy="5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135716</xdr:rowOff>
    </xdr:from>
    <xdr:to>
      <xdr:col>10</xdr:col>
      <xdr:colOff>114300</xdr:colOff>
      <xdr:row>35</xdr:row>
      <xdr:rowOff>15195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965016"/>
          <a:ext cx="889000" cy="5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84508</xdr:rowOff>
    </xdr:from>
    <xdr:to>
      <xdr:col>24</xdr:col>
      <xdr:colOff>114300</xdr:colOff>
      <xdr:row>36</xdr:row>
      <xdr:rowOff>14658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08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107385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9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128497</xdr:rowOff>
    </xdr:from>
    <xdr:to>
      <xdr:col>20</xdr:col>
      <xdr:colOff>38100</xdr:colOff>
      <xdr:row>35</xdr:row>
      <xdr:rowOff>58647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9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75174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7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14964</xdr:rowOff>
    </xdr:from>
    <xdr:to>
      <xdr:col>15</xdr:col>
      <xdr:colOff>101600</xdr:colOff>
      <xdr:row>35</xdr:row>
      <xdr:rowOff>116564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0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133091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7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135845</xdr:rowOff>
    </xdr:from>
    <xdr:to>
      <xdr:col>10</xdr:col>
      <xdr:colOff>165100</xdr:colOff>
      <xdr:row>35</xdr:row>
      <xdr:rowOff>65995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9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82522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7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84916</xdr:rowOff>
    </xdr:from>
    <xdr:to>
      <xdr:col>6</xdr:col>
      <xdr:colOff>38100</xdr:colOff>
      <xdr:row>35</xdr:row>
      <xdr:rowOff>15066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9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31593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68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144347</xdr:rowOff>
    </xdr:from>
    <xdr:to>
      <xdr:col>24</xdr:col>
      <xdr:colOff>62865</xdr:colOff>
      <xdr:row>59</xdr:row>
      <xdr:rowOff>30728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88297"/>
          <a:ext cx="1270" cy="125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34555</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30728</xdr:rowOff>
    </xdr:from>
    <xdr:to>
      <xdr:col>24</xdr:col>
      <xdr:colOff>152400</xdr:colOff>
      <xdr:row>59</xdr:row>
      <xdr:rowOff>30728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91024</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635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144347</xdr:rowOff>
    </xdr:from>
    <xdr:to>
      <xdr:col>24</xdr:col>
      <xdr:colOff>152400</xdr:colOff>
      <xdr:row>51</xdr:row>
      <xdr:rowOff>144347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8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167601</xdr:rowOff>
    </xdr:from>
    <xdr:to>
      <xdr:col>24</xdr:col>
      <xdr:colOff>63500</xdr:colOff>
      <xdr:row>54</xdr:row>
      <xdr:rowOff>79496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254451"/>
          <a:ext cx="838200" cy="8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47281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91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68854</xdr:rowOff>
    </xdr:from>
    <xdr:to>
      <xdr:col>24</xdr:col>
      <xdr:colOff>114300</xdr:colOff>
      <xdr:row>58</xdr:row>
      <xdr:rowOff>170454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100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107354</xdr:rowOff>
    </xdr:from>
    <xdr:to>
      <xdr:col>19</xdr:col>
      <xdr:colOff>177800</xdr:colOff>
      <xdr:row>54</xdr:row>
      <xdr:rowOff>79496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194204"/>
          <a:ext cx="889000" cy="14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111315</xdr:rowOff>
    </xdr:from>
    <xdr:to>
      <xdr:col>20</xdr:col>
      <xdr:colOff>38100</xdr:colOff>
      <xdr:row>59</xdr:row>
      <xdr:rowOff>41465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32592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1014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107354</xdr:rowOff>
    </xdr:from>
    <xdr:to>
      <xdr:col>15</xdr:col>
      <xdr:colOff>50800</xdr:colOff>
      <xdr:row>54</xdr:row>
      <xdr:rowOff>154911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194204"/>
          <a:ext cx="889000" cy="2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108673</xdr:rowOff>
    </xdr:from>
    <xdr:to>
      <xdr:col>15</xdr:col>
      <xdr:colOff>101600</xdr:colOff>
      <xdr:row>59</xdr:row>
      <xdr:rowOff>38823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29950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14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31150</xdr:rowOff>
    </xdr:from>
    <xdr:to>
      <xdr:col>10</xdr:col>
      <xdr:colOff>114300</xdr:colOff>
      <xdr:row>54</xdr:row>
      <xdr:rowOff>154911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775100"/>
          <a:ext cx="889000" cy="6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108852</xdr:rowOff>
    </xdr:from>
    <xdr:to>
      <xdr:col>10</xdr:col>
      <xdr:colOff>165100</xdr:colOff>
      <xdr:row>59</xdr:row>
      <xdr:rowOff>39002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30129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14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102029</xdr:rowOff>
    </xdr:from>
    <xdr:to>
      <xdr:col>6</xdr:col>
      <xdr:colOff>38100</xdr:colOff>
      <xdr:row>59</xdr:row>
      <xdr:rowOff>32179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13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116801</xdr:rowOff>
    </xdr:from>
    <xdr:to>
      <xdr:col>24</xdr:col>
      <xdr:colOff>114300</xdr:colOff>
      <xdr:row>54</xdr:row>
      <xdr:rowOff>46951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139678</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550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28696</xdr:rowOff>
    </xdr:from>
    <xdr:to>
      <xdr:col>20</xdr:col>
      <xdr:colOff>38100</xdr:colOff>
      <xdr:row>54</xdr:row>
      <xdr:rowOff>130296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146823</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9062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56554</xdr:rowOff>
    </xdr:from>
    <xdr:to>
      <xdr:col>15</xdr:col>
      <xdr:colOff>101600</xdr:colOff>
      <xdr:row>53</xdr:row>
      <xdr:rowOff>158154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1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3231</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89186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104111</xdr:rowOff>
    </xdr:from>
    <xdr:to>
      <xdr:col>10</xdr:col>
      <xdr:colOff>165100</xdr:colOff>
      <xdr:row>55</xdr:row>
      <xdr:rowOff>34261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3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50788</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674205" y="9137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151800</xdr:rowOff>
    </xdr:from>
    <xdr:to>
      <xdr:col>6</xdr:col>
      <xdr:colOff>38100</xdr:colOff>
      <xdr:row>51</xdr:row>
      <xdr:rowOff>81950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7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98477</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4995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118440</xdr:rowOff>
    </xdr:from>
    <xdr:to>
      <xdr:col>24</xdr:col>
      <xdr:colOff>63500</xdr:colOff>
      <xdr:row>74</xdr:row>
      <xdr:rowOff>133193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05740"/>
          <a:ext cx="8382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133193</xdr:rowOff>
    </xdr:from>
    <xdr:to>
      <xdr:col>19</xdr:col>
      <xdr:colOff>177800</xdr:colOff>
      <xdr:row>75</xdr:row>
      <xdr:rowOff>9764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20493"/>
          <a:ext cx="8890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9764</xdr:rowOff>
    </xdr:from>
    <xdr:to>
      <xdr:col>15</xdr:col>
      <xdr:colOff>50800</xdr:colOff>
      <xdr:row>75</xdr:row>
      <xdr:rowOff>105623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68514"/>
          <a:ext cx="889000" cy="9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7858</xdr:rowOff>
    </xdr:from>
    <xdr:to>
      <xdr:col>10</xdr:col>
      <xdr:colOff>114300</xdr:colOff>
      <xdr:row>75</xdr:row>
      <xdr:rowOff>105623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695158"/>
          <a:ext cx="889000" cy="2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67640</xdr:rowOff>
    </xdr:from>
    <xdr:to>
      <xdr:col>24</xdr:col>
      <xdr:colOff>114300</xdr:colOff>
      <xdr:row>74</xdr:row>
      <xdr:rowOff>169240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90517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0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82393</xdr:rowOff>
    </xdr:from>
    <xdr:to>
      <xdr:col>20</xdr:col>
      <xdr:colOff>38100</xdr:colOff>
      <xdr:row>75</xdr:row>
      <xdr:rowOff>12543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29070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130414</xdr:rowOff>
    </xdr:from>
    <xdr:to>
      <xdr:col>15</xdr:col>
      <xdr:colOff>101600</xdr:colOff>
      <xdr:row>75</xdr:row>
      <xdr:rowOff>60564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77091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9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54823</xdr:rowOff>
    </xdr:from>
    <xdr:to>
      <xdr:col>10</xdr:col>
      <xdr:colOff>165100</xdr:colOff>
      <xdr:row>75</xdr:row>
      <xdr:rowOff>156423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1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8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128508</xdr:rowOff>
    </xdr:from>
    <xdr:to>
      <xdr:col>6</xdr:col>
      <xdr:colOff>38100</xdr:colOff>
      <xdr:row>74</xdr:row>
      <xdr:rowOff>58658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6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75185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41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134624</xdr:rowOff>
    </xdr:from>
    <xdr:to>
      <xdr:col>24</xdr:col>
      <xdr:colOff>63500</xdr:colOff>
      <xdr:row>95</xdr:row>
      <xdr:rowOff>117494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393674"/>
          <a:ext cx="838200" cy="10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117494</xdr:rowOff>
    </xdr:from>
    <xdr:to>
      <xdr:col>19</xdr:col>
      <xdr:colOff>177800</xdr:colOff>
      <xdr:row>95</xdr:row>
      <xdr:rowOff>125006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05244"/>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112475</xdr:rowOff>
    </xdr:from>
    <xdr:to>
      <xdr:col>15</xdr:col>
      <xdr:colOff>50800</xdr:colOff>
      <xdr:row>95</xdr:row>
      <xdr:rowOff>125006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00225"/>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35925</xdr:rowOff>
    </xdr:from>
    <xdr:to>
      <xdr:col>10</xdr:col>
      <xdr:colOff>114300</xdr:colOff>
      <xdr:row>95</xdr:row>
      <xdr:rowOff>112475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980775"/>
          <a:ext cx="889000" cy="4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83824</xdr:rowOff>
    </xdr:from>
    <xdr:to>
      <xdr:col>24</xdr:col>
      <xdr:colOff>114300</xdr:colOff>
      <xdr:row>90</xdr:row>
      <xdr:rowOff>13974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36851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29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66694</xdr:rowOff>
    </xdr:from>
    <xdr:to>
      <xdr:col>20</xdr:col>
      <xdr:colOff>38100</xdr:colOff>
      <xdr:row>95</xdr:row>
      <xdr:rowOff>168294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13371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2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74206</xdr:rowOff>
    </xdr:from>
    <xdr:to>
      <xdr:col>15</xdr:col>
      <xdr:colOff>101600</xdr:colOff>
      <xdr:row>96</xdr:row>
      <xdr:rowOff>4356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20883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3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61675</xdr:rowOff>
    </xdr:from>
    <xdr:to>
      <xdr:col>10</xdr:col>
      <xdr:colOff>165100</xdr:colOff>
      <xdr:row>95</xdr:row>
      <xdr:rowOff>163275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8352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12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156575</xdr:rowOff>
    </xdr:from>
    <xdr:to>
      <xdr:col>6</xdr:col>
      <xdr:colOff>38100</xdr:colOff>
      <xdr:row>93</xdr:row>
      <xdr:rowOff>86725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92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103252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70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166841</xdr:rowOff>
    </xdr:from>
    <xdr:to>
      <xdr:col>55</xdr:col>
      <xdr:colOff>0</xdr:colOff>
      <xdr:row>57</xdr:row>
      <xdr:rowOff>4218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596591"/>
          <a:ext cx="838200" cy="18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4218</xdr:rowOff>
    </xdr:from>
    <xdr:to>
      <xdr:col>50</xdr:col>
      <xdr:colOff>114300</xdr:colOff>
      <xdr:row>58</xdr:row>
      <xdr:rowOff>14102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76868"/>
          <a:ext cx="889000" cy="18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14102</xdr:rowOff>
    </xdr:from>
    <xdr:to>
      <xdr:col>45</xdr:col>
      <xdr:colOff>177800</xdr:colOff>
      <xdr:row>58</xdr:row>
      <xdr:rowOff>17268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58202"/>
          <a:ext cx="889000" cy="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17268</xdr:rowOff>
    </xdr:from>
    <xdr:to>
      <xdr:col>41</xdr:col>
      <xdr:colOff>50800</xdr:colOff>
      <xdr:row>58</xdr:row>
      <xdr:rowOff>21493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61368"/>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116041</xdr:rowOff>
    </xdr:from>
    <xdr:to>
      <xdr:col>55</xdr:col>
      <xdr:colOff>50800</xdr:colOff>
      <xdr:row>56</xdr:row>
      <xdr:rowOff>46191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4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138918</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9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124868</xdr:rowOff>
    </xdr:from>
    <xdr:to>
      <xdr:col>50</xdr:col>
      <xdr:colOff>165100</xdr:colOff>
      <xdr:row>57</xdr:row>
      <xdr:rowOff>55018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71545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950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134752</xdr:rowOff>
    </xdr:from>
    <xdr:to>
      <xdr:col>46</xdr:col>
      <xdr:colOff>38100</xdr:colOff>
      <xdr:row>58</xdr:row>
      <xdr:rowOff>64902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81429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968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137918</xdr:rowOff>
    </xdr:from>
    <xdr:to>
      <xdr:col>41</xdr:col>
      <xdr:colOff>101600</xdr:colOff>
      <xdr:row>58</xdr:row>
      <xdr:rowOff>68068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84595</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968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142143</xdr:rowOff>
    </xdr:from>
    <xdr:to>
      <xdr:col>36</xdr:col>
      <xdr:colOff>165100</xdr:colOff>
      <xdr:row>58</xdr:row>
      <xdr:rowOff>72293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88820</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96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105894</xdr:rowOff>
    </xdr:from>
    <xdr:to>
      <xdr:col>55</xdr:col>
      <xdr:colOff>0</xdr:colOff>
      <xdr:row>77</xdr:row>
      <xdr:rowOff>126323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07544"/>
          <a:ext cx="838200" cy="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105894</xdr:rowOff>
    </xdr:from>
    <xdr:to>
      <xdr:col>50</xdr:col>
      <xdr:colOff>114300</xdr:colOff>
      <xdr:row>77</xdr:row>
      <xdr:rowOff>130141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07544"/>
          <a:ext cx="8890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130141</xdr:rowOff>
    </xdr:from>
    <xdr:to>
      <xdr:col>45</xdr:col>
      <xdr:colOff>177800</xdr:colOff>
      <xdr:row>78</xdr:row>
      <xdr:rowOff>3369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31791"/>
          <a:ext cx="8890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3369</xdr:rowOff>
    </xdr:from>
    <xdr:to>
      <xdr:col>41</xdr:col>
      <xdr:colOff>50800</xdr:colOff>
      <xdr:row>78</xdr:row>
      <xdr:rowOff>18132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76469"/>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75523</xdr:rowOff>
    </xdr:from>
    <xdr:to>
      <xdr:col>55</xdr:col>
      <xdr:colOff>50800</xdr:colOff>
      <xdr:row>78</xdr:row>
      <xdr:rowOff>5673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98400</xdr:rowOff>
    </xdr:from>
    <xdr:ext cx="599010"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55094</xdr:rowOff>
    </xdr:from>
    <xdr:to>
      <xdr:col>50</xdr:col>
      <xdr:colOff>165100</xdr:colOff>
      <xdr:row>77</xdr:row>
      <xdr:rowOff>156694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1771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39795" y="1303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79341</xdr:rowOff>
    </xdr:from>
    <xdr:to>
      <xdr:col>46</xdr:col>
      <xdr:colOff>38100</xdr:colOff>
      <xdr:row>78</xdr:row>
      <xdr:rowOff>9491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26018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50795" y="1305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124019</xdr:rowOff>
    </xdr:from>
    <xdr:to>
      <xdr:col>41</xdr:col>
      <xdr:colOff>101600</xdr:colOff>
      <xdr:row>78</xdr:row>
      <xdr:rowOff>54169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70696</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61795" y="1310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138782</xdr:rowOff>
    </xdr:from>
    <xdr:to>
      <xdr:col>36</xdr:col>
      <xdr:colOff>165100</xdr:colOff>
      <xdr:row>78</xdr:row>
      <xdr:rowOff>68932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85459</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72795" y="1311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104527</xdr:rowOff>
    </xdr:from>
    <xdr:to>
      <xdr:col>55</xdr:col>
      <xdr:colOff>0</xdr:colOff>
      <xdr:row>94</xdr:row>
      <xdr:rowOff>35038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535027"/>
          <a:ext cx="838200" cy="6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35038</xdr:rowOff>
    </xdr:from>
    <xdr:to>
      <xdr:col>50</xdr:col>
      <xdr:colOff>114300</xdr:colOff>
      <xdr:row>95</xdr:row>
      <xdr:rowOff>79933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151338"/>
          <a:ext cx="889000" cy="2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79933</xdr:rowOff>
    </xdr:from>
    <xdr:to>
      <xdr:col>45</xdr:col>
      <xdr:colOff>177800</xdr:colOff>
      <xdr:row>95</xdr:row>
      <xdr:rowOff>111737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67683"/>
          <a:ext cx="889000" cy="3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111737</xdr:rowOff>
    </xdr:from>
    <xdr:to>
      <xdr:col>41</xdr:col>
      <xdr:colOff>50800</xdr:colOff>
      <xdr:row>96</xdr:row>
      <xdr:rowOff>4265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399487"/>
          <a:ext cx="889000" cy="6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53727</xdr:rowOff>
    </xdr:from>
    <xdr:to>
      <xdr:col>55</xdr:col>
      <xdr:colOff>50800</xdr:colOff>
      <xdr:row>90</xdr:row>
      <xdr:rowOff>155327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4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6754</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43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155688</xdr:rowOff>
    </xdr:from>
    <xdr:to>
      <xdr:col>50</xdr:col>
      <xdr:colOff>165100</xdr:colOff>
      <xdr:row>94</xdr:row>
      <xdr:rowOff>85838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1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102365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587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29133</xdr:rowOff>
    </xdr:from>
    <xdr:to>
      <xdr:col>46</xdr:col>
      <xdr:colOff>38100</xdr:colOff>
      <xdr:row>95</xdr:row>
      <xdr:rowOff>130733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147260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0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60937</xdr:rowOff>
    </xdr:from>
    <xdr:to>
      <xdr:col>41</xdr:col>
      <xdr:colOff>101600</xdr:colOff>
      <xdr:row>95</xdr:row>
      <xdr:rowOff>162537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7614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12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124915</xdr:rowOff>
    </xdr:from>
    <xdr:to>
      <xdr:col>36</xdr:col>
      <xdr:colOff>165100</xdr:colOff>
      <xdr:row>96</xdr:row>
      <xdr:rowOff>55065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1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71592</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18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46116</xdr:rowOff>
    </xdr:from>
    <xdr:to>
      <xdr:col>85</xdr:col>
      <xdr:colOff>127000</xdr:colOff>
      <xdr:row>38</xdr:row>
      <xdr:rowOff>74348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61216"/>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74348</xdr:rowOff>
    </xdr:from>
    <xdr:to>
      <xdr:col>81</xdr:col>
      <xdr:colOff>50800</xdr:colOff>
      <xdr:row>38</xdr:row>
      <xdr:rowOff>93482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89448"/>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138049</xdr:rowOff>
    </xdr:from>
    <xdr:to>
      <xdr:col>76</xdr:col>
      <xdr:colOff>114300</xdr:colOff>
      <xdr:row>38</xdr:row>
      <xdr:rowOff>93482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81699"/>
          <a:ext cx="889000" cy="1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138049</xdr:rowOff>
    </xdr:from>
    <xdr:to>
      <xdr:col>71</xdr:col>
      <xdr:colOff>177800</xdr:colOff>
      <xdr:row>38</xdr:row>
      <xdr:rowOff>63039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81699"/>
          <a:ext cx="889000" cy="9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166766</xdr:rowOff>
    </xdr:from>
    <xdr:to>
      <xdr:col>85</xdr:col>
      <xdr:colOff>177800</xdr:colOff>
      <xdr:row>38</xdr:row>
      <xdr:rowOff>96916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81693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23548</xdr:rowOff>
    </xdr:from>
    <xdr:to>
      <xdr:col>81</xdr:col>
      <xdr:colOff>101600</xdr:colOff>
      <xdr:row>38</xdr:row>
      <xdr:rowOff>125148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116275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42682</xdr:rowOff>
    </xdr:from>
    <xdr:to>
      <xdr:col>76</xdr:col>
      <xdr:colOff>165100</xdr:colOff>
      <xdr:row>38</xdr:row>
      <xdr:rowOff>144282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135409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5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87249</xdr:rowOff>
    </xdr:from>
    <xdr:to>
      <xdr:col>72</xdr:col>
      <xdr:colOff>38100</xdr:colOff>
      <xdr:row>38</xdr:row>
      <xdr:rowOff>17399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33926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12239</xdr:rowOff>
    </xdr:from>
    <xdr:to>
      <xdr:col>67</xdr:col>
      <xdr:colOff>101600</xdr:colOff>
      <xdr:row>38</xdr:row>
      <xdr:rowOff>113839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104966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54093</xdr:rowOff>
    </xdr:from>
    <xdr:to>
      <xdr:col>85</xdr:col>
      <xdr:colOff>127000</xdr:colOff>
      <xdr:row>57</xdr:row>
      <xdr:rowOff>155571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26743"/>
          <a:ext cx="838200" cy="10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114681</xdr:rowOff>
    </xdr:from>
    <xdr:to>
      <xdr:col>81</xdr:col>
      <xdr:colOff>50800</xdr:colOff>
      <xdr:row>57</xdr:row>
      <xdr:rowOff>155571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87331"/>
          <a:ext cx="889000" cy="4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114681</xdr:rowOff>
    </xdr:from>
    <xdr:to>
      <xdr:col>76</xdr:col>
      <xdr:colOff>114300</xdr:colOff>
      <xdr:row>57</xdr:row>
      <xdr:rowOff>123837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87331"/>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58726</xdr:rowOff>
    </xdr:from>
    <xdr:to>
      <xdr:col>71</xdr:col>
      <xdr:colOff>177800</xdr:colOff>
      <xdr:row>57</xdr:row>
      <xdr:rowOff>123837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31376"/>
          <a:ext cx="889000" cy="6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3293</xdr:rowOff>
    </xdr:from>
    <xdr:to>
      <xdr:col>85</xdr:col>
      <xdr:colOff>177800</xdr:colOff>
      <xdr:row>57</xdr:row>
      <xdr:rowOff>104893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26170</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104771</xdr:rowOff>
    </xdr:from>
    <xdr:to>
      <xdr:col>81</xdr:col>
      <xdr:colOff>101600</xdr:colOff>
      <xdr:row>58</xdr:row>
      <xdr:rowOff>34921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51448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65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63881</xdr:rowOff>
    </xdr:from>
    <xdr:to>
      <xdr:col>76</xdr:col>
      <xdr:colOff>165100</xdr:colOff>
      <xdr:row>57</xdr:row>
      <xdr:rowOff>165481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10558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61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73037</xdr:rowOff>
    </xdr:from>
    <xdr:to>
      <xdr:col>72</xdr:col>
      <xdr:colOff>38100</xdr:colOff>
      <xdr:row>58</xdr:row>
      <xdr:rowOff>3187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4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19714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62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7926</xdr:rowOff>
    </xdr:from>
    <xdr:to>
      <xdr:col>67</xdr:col>
      <xdr:colOff>101600</xdr:colOff>
      <xdr:row>57</xdr:row>
      <xdr:rowOff>109526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8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126053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55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146847</xdr:rowOff>
    </xdr:from>
    <xdr:to>
      <xdr:col>85</xdr:col>
      <xdr:colOff>127000</xdr:colOff>
      <xdr:row>97</xdr:row>
      <xdr:rowOff>46679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06047"/>
          <a:ext cx="838200" cy="7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46679</xdr:rowOff>
    </xdr:from>
    <xdr:to>
      <xdr:col>81</xdr:col>
      <xdr:colOff>50800</xdr:colOff>
      <xdr:row>97</xdr:row>
      <xdr:rowOff>105608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77329"/>
          <a:ext cx="889000"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95431</xdr:rowOff>
    </xdr:from>
    <xdr:to>
      <xdr:col>76</xdr:col>
      <xdr:colOff>114300</xdr:colOff>
      <xdr:row>97</xdr:row>
      <xdr:rowOff>105608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726081"/>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78243</xdr:rowOff>
    </xdr:from>
    <xdr:to>
      <xdr:col>71</xdr:col>
      <xdr:colOff>177800</xdr:colOff>
      <xdr:row>97</xdr:row>
      <xdr:rowOff>95431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70889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96047</xdr:rowOff>
    </xdr:from>
    <xdr:to>
      <xdr:col>85</xdr:col>
      <xdr:colOff>177800</xdr:colOff>
      <xdr:row>97</xdr:row>
      <xdr:rowOff>26197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118924</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0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167329</xdr:rowOff>
    </xdr:from>
    <xdr:to>
      <xdr:col>81</xdr:col>
      <xdr:colOff>101600</xdr:colOff>
      <xdr:row>97</xdr:row>
      <xdr:rowOff>97479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114006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40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54808</xdr:rowOff>
    </xdr:from>
    <xdr:to>
      <xdr:col>76</xdr:col>
      <xdr:colOff>165100</xdr:colOff>
      <xdr:row>97</xdr:row>
      <xdr:rowOff>156408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147535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77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44631</xdr:rowOff>
    </xdr:from>
    <xdr:to>
      <xdr:col>72</xdr:col>
      <xdr:colOff>38100</xdr:colOff>
      <xdr:row>97</xdr:row>
      <xdr:rowOff>146231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137358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76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27443</xdr:rowOff>
    </xdr:from>
    <xdr:to>
      <xdr:col>67</xdr:col>
      <xdr:colOff>101600</xdr:colOff>
      <xdr:row>97</xdr:row>
      <xdr:rowOff>129043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145570</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43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構造上の大きな変化は見られないが、総務費、衛生費、土木費の割合が高い。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財政調整交付金の残高が、標準財政規模</a:t>
          </a:r>
          <a:r>
            <a:rPr kumimoji="1" lang="en-US" altLang="ja-JP" sz="1400">
              <a:latin typeface="ＭＳ ゴシック" pitchFamily="49" charset="-128"/>
              <a:ea typeface="ＭＳ ゴシック" pitchFamily="49" charset="-128"/>
            </a:rPr>
            <a:t>309</a:t>
          </a:r>
          <a:r>
            <a:rPr kumimoji="1" lang="ja-JP" altLang="en-US" sz="1400">
              <a:latin typeface="ＭＳ ゴシック" pitchFamily="49" charset="-128"/>
              <a:ea typeface="ＭＳ ゴシック" pitchFamily="49" charset="-128"/>
            </a:rPr>
            <a:t>％と高い割合に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なっている。老朽化が進む公共施設の維持補修および更新に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係る普通建設事業費が大きな負担となっているため、減少が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見込まれる。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実質赤字はないため、今後も１０％程度の黒字の継続を図る。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実質公債費比率は、低い水準で推移している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ものの、ヘリポート整備事業に係る事業債</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の元金償還が始まった令和元年度から令和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４年度までは約３％となる見込み。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また今後、公共施設の普通建設事業費が増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加することにより、元利償還金の増加が見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満期一括償還地方債の財源として積立はしていない。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今後も将来負担比率は発生しない見込みでは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あるが、普通建設事業費が増加することに伴</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い、充当可能財源が減少する見込み。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89CB1CA2-3783-4276-8BB1-FF89A768B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64183A0-FBC2-4DF0-9D94-8D30FDEEF0F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B74DC720-01B9-4CD8-9865-CA1A899B365E}"/>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8E0CC315-F99D-4324-9065-8D189E0D0282}"/>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FAA0992-6BFC-4D4D-A7BB-64DA3A2C9FB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AD0EB73-63CE-4FA9-A4C9-FB66B1B9F27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7350BB5-AF22-4CE8-86AB-361076D1F3F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東京都御蔵島村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2BFE3B5-8BDD-4002-9468-0A3D5345770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6A242AE-0D6D-4BC4-8617-E12A97805B8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6A3F684-FEB6-41BF-865F-D0EF3369DB9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B08C3D0-A467-4ED0-A752-000008B56FF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これは災害対策基金及び庁舎建設基金でそれぞれ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百万円の積立が増加した一方で、財政調整基金で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百万円取り崩しによる減少などが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税収の減収などの不測の事態への対応に加え、災害対策、公共施設の老朽化対策など、今後の財政需要の増大にも適切に対応していけるように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F455736-06E0-48E4-9252-8174B421CB9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A3DEA47-96A6-45AE-9600-B1D0A865D5D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B5FD90C-0238-4E70-9649-FB434FE841A7}"/>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②ふるさと基金・・・・・・・地域振興（地域づくり）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③災害対策基金・・・・・・・災害予防・災害応急対策及び災害復旧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④庁舎建設基金・・・・・・・新庁舎建設建設基金資金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⑤地域福祉基金・・・・・・・地域保健事業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①４０百万円げん増・・・・・・・住宅整備事業・残土処分施設整備事業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③１００百万円増・・・・・・積立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④１００百万円増・・・・・・積立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①塵芥処理施設更新（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年度まで取崩額１億円）・村営住宅整備事業（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②南郷地区開発（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③災害予防・災害応急対策及び災害復旧等に要する経費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④庁舎建設基金に要する経費（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5C05A16-AFCF-4D60-AF10-3330B36AF7B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19E967D-B684-4CF5-B9BE-C3DEBF8A895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D7ED447-E830-449F-8E9C-63EDA31C315E}"/>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　　災害対策及び庁舎建設基金のため取り崩し。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年度間平均を図るとともに、後年後の財政負担に影響を及ぼさないよう有効活用することにより、防災機能を有する庁舎建設に係るさ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706FB756-50B1-4C94-91E1-6B665098FC35}"/>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E1C327F-6BEA-4ACE-AE13-CA6CC1EAFC7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846758D-A94F-499D-BA77-CDDDFB980979}"/>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現在高の堅持に努める。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C3ABD03-BC3C-4B9B-A630-1F0C5B9D47E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x14ac:dyDescent="0.15">
      <c r="A1" s="163"/>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4"/>
      <c r="DK1" s="164"/>
      <c r="DL1" s="164"/>
      <c r="DM1" s="164"/>
      <c r="DN1" s="164"/>
      <c r="DO1" s="164"/>
    </row>
    <row r="2" spans="1:119" ht="24.75" thickBot="1" x14ac:dyDescent="0.2">
      <c r="A2" s="163"/>
      <c r="B2" s="166" t="s">
        <v>78</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x14ac:dyDescent="0.2">
      <c r="A3" s="164"/>
      <c r="B3" s="404" t="s">
        <v>79</v>
      </c>
      <c r="C3" s="405"/>
      <c r="D3" s="405"/>
      <c r="E3" s="406"/>
      <c r="F3" s="406"/>
      <c r="G3" s="406"/>
      <c r="H3" s="406"/>
      <c r="I3" s="406"/>
      <c r="J3" s="406"/>
      <c r="K3" s="406"/>
      <c r="L3" s="406" t="s">
        <v>80</v>
      </c>
      <c r="M3" s="406"/>
      <c r="N3" s="406"/>
      <c r="O3" s="406"/>
      <c r="P3" s="406"/>
      <c r="Q3" s="406"/>
      <c r="R3" s="413"/>
      <c r="S3" s="413"/>
      <c r="T3" s="413"/>
      <c r="U3" s="413"/>
      <c r="V3" s="414"/>
      <c r="W3" s="388" t="s">
        <v>81</v>
      </c>
      <c r="X3" s="389"/>
      <c r="Y3" s="389"/>
      <c r="Z3" s="389"/>
      <c r="AA3" s="389"/>
      <c r="AB3" s="405"/>
      <c r="AC3" s="413" t="s">
        <v>82</v>
      </c>
      <c r="AD3" s="389"/>
      <c r="AE3" s="389"/>
      <c r="AF3" s="389"/>
      <c r="AG3" s="389"/>
      <c r="AH3" s="389"/>
      <c r="AI3" s="389"/>
      <c r="AJ3" s="389"/>
      <c r="AK3" s="389"/>
      <c r="AL3" s="390"/>
      <c r="AM3" s="388" t="s">
        <v>83</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84</v>
      </c>
      <c r="BO3" s="389"/>
      <c r="BP3" s="389"/>
      <c r="BQ3" s="389"/>
      <c r="BR3" s="389"/>
      <c r="BS3" s="389"/>
      <c r="BT3" s="389"/>
      <c r="BU3" s="390"/>
      <c r="BV3" s="388" t="s">
        <v>85</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86</v>
      </c>
      <c r="CU3" s="389"/>
      <c r="CV3" s="389"/>
      <c r="CW3" s="389"/>
      <c r="CX3" s="389"/>
      <c r="CY3" s="389"/>
      <c r="CZ3" s="389"/>
      <c r="DA3" s="390"/>
      <c r="DB3" s="388" t="s">
        <v>87</v>
      </c>
      <c r="DC3" s="389"/>
      <c r="DD3" s="389"/>
      <c r="DE3" s="389"/>
      <c r="DF3" s="389"/>
      <c r="DG3" s="389"/>
      <c r="DH3" s="389"/>
      <c r="DI3" s="390"/>
      <c r="DJ3" s="163"/>
      <c r="DK3" s="163"/>
      <c r="DL3" s="163"/>
      <c r="DM3" s="163"/>
      <c r="DN3" s="163"/>
      <c r="DO3" s="163"/>
    </row>
    <row r="4" spans="1:119" ht="18.75" customHeight="1" x14ac:dyDescent="0.15">
      <c r="A4" s="164"/>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88</v>
      </c>
      <c r="AZ4" s="392"/>
      <c r="BA4" s="392"/>
      <c r="BB4" s="392"/>
      <c r="BC4" s="392"/>
      <c r="BD4" s="392"/>
      <c r="BE4" s="392"/>
      <c r="BF4" s="392"/>
      <c r="BG4" s="392"/>
      <c r="BH4" s="392"/>
      <c r="BI4" s="392"/>
      <c r="BJ4" s="392"/>
      <c r="BK4" s="392"/>
      <c r="BL4" s="392"/>
      <c r="BM4" s="393"/>
      <c r="BN4" s="394">
        <v>1941526</v>
      </c>
      <c r="BO4" s="395"/>
      <c r="BP4" s="395"/>
      <c r="BQ4" s="395"/>
      <c r="BR4" s="395"/>
      <c r="BS4" s="395"/>
      <c r="BT4" s="395"/>
      <c r="BU4" s="396"/>
      <c r="BV4" s="394">
        <v>1599696</v>
      </c>
      <c r="BW4" s="395"/>
      <c r="BX4" s="395"/>
      <c r="BY4" s="395"/>
      <c r="BZ4" s="395"/>
      <c r="CA4" s="395"/>
      <c r="CB4" s="395"/>
      <c r="CC4" s="396"/>
      <c r="CD4" s="397" t="s">
        <v>89</v>
      </c>
      <c r="CE4" s="398"/>
      <c r="CF4" s="398"/>
      <c r="CG4" s="398"/>
      <c r="CH4" s="398"/>
      <c r="CI4" s="398"/>
      <c r="CJ4" s="398"/>
      <c r="CK4" s="398"/>
      <c r="CL4" s="398"/>
      <c r="CM4" s="398"/>
      <c r="CN4" s="398"/>
      <c r="CO4" s="398"/>
      <c r="CP4" s="398"/>
      <c r="CQ4" s="398"/>
      <c r="CR4" s="398"/>
      <c r="CS4" s="399"/>
      <c r="CT4" s="400">
        <v>5.4</v>
      </c>
      <c r="CU4" s="401"/>
      <c r="CV4" s="401"/>
      <c r="CW4" s="401"/>
      <c r="CX4" s="401"/>
      <c r="CY4" s="401"/>
      <c r="CZ4" s="401"/>
      <c r="DA4" s="402"/>
      <c r="DB4" s="400">
        <v>14.8</v>
      </c>
      <c r="DC4" s="401"/>
      <c r="DD4" s="401"/>
      <c r="DE4" s="401"/>
      <c r="DF4" s="401"/>
      <c r="DG4" s="401"/>
      <c r="DH4" s="401"/>
      <c r="DI4" s="402"/>
      <c r="DJ4" s="163"/>
      <c r="DK4" s="163"/>
      <c r="DL4" s="163"/>
      <c r="DM4" s="163"/>
      <c r="DN4" s="163"/>
      <c r="DO4" s="163"/>
    </row>
    <row r="5" spans="1:119" ht="18.75" customHeight="1" x14ac:dyDescent="0.15">
      <c r="A5" s="164"/>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90</v>
      </c>
      <c r="AN5" s="461"/>
      <c r="AO5" s="461"/>
      <c r="AP5" s="461"/>
      <c r="AQ5" s="461"/>
      <c r="AR5" s="461"/>
      <c r="AS5" s="461"/>
      <c r="AT5" s="462"/>
      <c r="AU5" s="463" t="s">
        <v>91</v>
      </c>
      <c r="AV5" s="464"/>
      <c r="AW5" s="464"/>
      <c r="AX5" s="464"/>
      <c r="AY5" s="465" t="s">
        <v>92</v>
      </c>
      <c r="AZ5" s="466"/>
      <c r="BA5" s="466"/>
      <c r="BB5" s="466"/>
      <c r="BC5" s="466"/>
      <c r="BD5" s="466"/>
      <c r="BE5" s="466"/>
      <c r="BF5" s="466"/>
      <c r="BG5" s="466"/>
      <c r="BH5" s="466"/>
      <c r="BI5" s="466"/>
      <c r="BJ5" s="466"/>
      <c r="BK5" s="466"/>
      <c r="BL5" s="466"/>
      <c r="BM5" s="467"/>
      <c r="BN5" s="431">
        <v>1918097</v>
      </c>
      <c r="BO5" s="432"/>
      <c r="BP5" s="432"/>
      <c r="BQ5" s="432"/>
      <c r="BR5" s="432"/>
      <c r="BS5" s="432"/>
      <c r="BT5" s="432"/>
      <c r="BU5" s="433"/>
      <c r="BV5" s="431">
        <v>1536770</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28">
        <v>89.3</v>
      </c>
      <c r="CU5" s="429"/>
      <c r="CV5" s="429"/>
      <c r="CW5" s="429"/>
      <c r="CX5" s="429"/>
      <c r="CY5" s="429"/>
      <c r="CZ5" s="429"/>
      <c r="DA5" s="430"/>
      <c r="DB5" s="428">
        <v>55.3</v>
      </c>
      <c r="DC5" s="429"/>
      <c r="DD5" s="429"/>
      <c r="DE5" s="429"/>
      <c r="DF5" s="429"/>
      <c r="DG5" s="429"/>
      <c r="DH5" s="429"/>
      <c r="DI5" s="430"/>
      <c r="DJ5" s="163"/>
      <c r="DK5" s="163"/>
      <c r="DL5" s="163"/>
      <c r="DM5" s="163"/>
      <c r="DN5" s="163"/>
      <c r="DO5" s="163"/>
    </row>
    <row r="6" spans="1:119" ht="18.75" customHeight="1" x14ac:dyDescent="0.15">
      <c r="A6" s="164"/>
      <c r="B6" s="437" t="s">
        <v>94</v>
      </c>
      <c r="C6" s="438"/>
      <c r="D6" s="438"/>
      <c r="E6" s="439"/>
      <c r="F6" s="439"/>
      <c r="G6" s="439"/>
      <c r="H6" s="439"/>
      <c r="I6" s="439"/>
      <c r="J6" s="439"/>
      <c r="K6" s="439"/>
      <c r="L6" s="439" t="s">
        <v>95</v>
      </c>
      <c r="M6" s="439"/>
      <c r="N6" s="439"/>
      <c r="O6" s="439"/>
      <c r="P6" s="439"/>
      <c r="Q6" s="439"/>
      <c r="R6" s="443"/>
      <c r="S6" s="443"/>
      <c r="T6" s="443"/>
      <c r="U6" s="443"/>
      <c r="V6" s="444"/>
      <c r="W6" s="447" t="s">
        <v>96</v>
      </c>
      <c r="X6" s="448"/>
      <c r="Y6" s="448"/>
      <c r="Z6" s="448"/>
      <c r="AA6" s="448"/>
      <c r="AB6" s="438"/>
      <c r="AC6" s="451" t="s">
        <v>97</v>
      </c>
      <c r="AD6" s="452"/>
      <c r="AE6" s="452"/>
      <c r="AF6" s="452"/>
      <c r="AG6" s="452"/>
      <c r="AH6" s="452"/>
      <c r="AI6" s="452"/>
      <c r="AJ6" s="452"/>
      <c r="AK6" s="452"/>
      <c r="AL6" s="453"/>
      <c r="AM6" s="460" t="s">
        <v>98</v>
      </c>
      <c r="AN6" s="461"/>
      <c r="AO6" s="461"/>
      <c r="AP6" s="461"/>
      <c r="AQ6" s="461"/>
      <c r="AR6" s="461"/>
      <c r="AS6" s="461"/>
      <c r="AT6" s="462"/>
      <c r="AU6" s="463" t="s">
        <v>99</v>
      </c>
      <c r="AV6" s="464"/>
      <c r="AW6" s="464"/>
      <c r="AX6" s="464"/>
      <c r="AY6" s="465" t="s">
        <v>100</v>
      </c>
      <c r="AZ6" s="466"/>
      <c r="BA6" s="466"/>
      <c r="BB6" s="466"/>
      <c r="BC6" s="466"/>
      <c r="BD6" s="466"/>
      <c r="BE6" s="466"/>
      <c r="BF6" s="466"/>
      <c r="BG6" s="466"/>
      <c r="BH6" s="466"/>
      <c r="BI6" s="466"/>
      <c r="BJ6" s="466"/>
      <c r="BK6" s="466"/>
      <c r="BL6" s="466"/>
      <c r="BM6" s="467"/>
      <c r="BN6" s="431">
        <v>23429</v>
      </c>
      <c r="BO6" s="432"/>
      <c r="BP6" s="432"/>
      <c r="BQ6" s="432"/>
      <c r="BR6" s="432"/>
      <c r="BS6" s="432"/>
      <c r="BT6" s="432"/>
      <c r="BU6" s="433"/>
      <c r="BV6" s="431">
        <v>62926</v>
      </c>
      <c r="BW6" s="432"/>
      <c r="BX6" s="432"/>
      <c r="BY6" s="432"/>
      <c r="BZ6" s="432"/>
      <c r="CA6" s="432"/>
      <c r="CB6" s="432"/>
      <c r="CC6" s="433"/>
      <c r="CD6" s="434" t="s">
        <v>101</v>
      </c>
      <c r="CE6" s="435"/>
      <c r="CF6" s="435"/>
      <c r="CG6" s="435"/>
      <c r="CH6" s="435"/>
      <c r="CI6" s="435"/>
      <c r="CJ6" s="435"/>
      <c r="CK6" s="435"/>
      <c r="CL6" s="435"/>
      <c r="CM6" s="435"/>
      <c r="CN6" s="435"/>
      <c r="CO6" s="435"/>
      <c r="CP6" s="435"/>
      <c r="CQ6" s="435"/>
      <c r="CR6" s="435"/>
      <c r="CS6" s="436"/>
      <c r="CT6" s="468">
        <v>91.7</v>
      </c>
      <c r="CU6" s="469"/>
      <c r="CV6" s="469"/>
      <c r="CW6" s="469"/>
      <c r="CX6" s="469"/>
      <c r="CY6" s="469"/>
      <c r="CZ6" s="469"/>
      <c r="DA6" s="470"/>
      <c r="DB6" s="468">
        <v>56.7</v>
      </c>
      <c r="DC6" s="469"/>
      <c r="DD6" s="469"/>
      <c r="DE6" s="469"/>
      <c r="DF6" s="469"/>
      <c r="DG6" s="469"/>
      <c r="DH6" s="469"/>
      <c r="DI6" s="470"/>
      <c r="DJ6" s="163"/>
      <c r="DK6" s="163"/>
      <c r="DL6" s="163"/>
      <c r="DM6" s="163"/>
      <c r="DN6" s="163"/>
      <c r="DO6" s="163"/>
    </row>
    <row r="7" spans="1:119" ht="18.75" customHeight="1" x14ac:dyDescent="0.15">
      <c r="A7" s="164"/>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102</v>
      </c>
      <c r="AN7" s="461"/>
      <c r="AO7" s="461"/>
      <c r="AP7" s="461"/>
      <c r="AQ7" s="461"/>
      <c r="AR7" s="461"/>
      <c r="AS7" s="461"/>
      <c r="AT7" s="462"/>
      <c r="AU7" s="463" t="s">
        <v>103</v>
      </c>
      <c r="AV7" s="464"/>
      <c r="AW7" s="464"/>
      <c r="AX7" s="464"/>
      <c r="AY7" s="465" t="s">
        <v>104</v>
      </c>
      <c r="AZ7" s="466"/>
      <c r="BA7" s="466"/>
      <c r="BB7" s="466"/>
      <c r="BC7" s="466"/>
      <c r="BD7" s="466"/>
      <c r="BE7" s="466"/>
      <c r="BF7" s="466"/>
      <c r="BG7" s="466"/>
      <c r="BH7" s="466"/>
      <c r="BI7" s="466"/>
      <c r="BJ7" s="466"/>
      <c r="BK7" s="466"/>
      <c r="BL7" s="466"/>
      <c r="BM7" s="467"/>
      <c r="BN7" s="431">
        <v>2645</v>
      </c>
      <c r="BO7" s="432"/>
      <c r="BP7" s="432"/>
      <c r="BQ7" s="432"/>
      <c r="BR7" s="432"/>
      <c r="BS7" s="432"/>
      <c r="BT7" s="432"/>
      <c r="BU7" s="433"/>
      <c r="BV7" s="431">
        <v>9417</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382662</v>
      </c>
      <c r="CU7" s="432"/>
      <c r="CV7" s="432"/>
      <c r="CW7" s="432"/>
      <c r="CX7" s="432"/>
      <c r="CY7" s="432"/>
      <c r="CZ7" s="432"/>
      <c r="DA7" s="433"/>
      <c r="DB7" s="431">
        <v>361167</v>
      </c>
      <c r="DC7" s="432"/>
      <c r="DD7" s="432"/>
      <c r="DE7" s="432"/>
      <c r="DF7" s="432"/>
      <c r="DG7" s="432"/>
      <c r="DH7" s="432"/>
      <c r="DI7" s="433"/>
      <c r="DJ7" s="163"/>
      <c r="DK7" s="163"/>
      <c r="DL7" s="163"/>
      <c r="DM7" s="163"/>
      <c r="DN7" s="163"/>
      <c r="DO7" s="163"/>
    </row>
    <row r="8" spans="1:119" ht="18.75" customHeight="1" thickBot="1" x14ac:dyDescent="0.2">
      <c r="A8" s="164"/>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20784</v>
      </c>
      <c r="BO8" s="432"/>
      <c r="BP8" s="432"/>
      <c r="BQ8" s="432"/>
      <c r="BR8" s="432"/>
      <c r="BS8" s="432"/>
      <c r="BT8" s="432"/>
      <c r="BU8" s="433"/>
      <c r="BV8" s="431">
        <v>53509</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0.13</v>
      </c>
      <c r="CU8" s="472"/>
      <c r="CV8" s="472"/>
      <c r="CW8" s="472"/>
      <c r="CX8" s="472"/>
      <c r="CY8" s="472"/>
      <c r="CZ8" s="472"/>
      <c r="DA8" s="473"/>
      <c r="DB8" s="471">
        <v>0.13</v>
      </c>
      <c r="DC8" s="472"/>
      <c r="DD8" s="472"/>
      <c r="DE8" s="472"/>
      <c r="DF8" s="472"/>
      <c r="DG8" s="472"/>
      <c r="DH8" s="472"/>
      <c r="DI8" s="473"/>
      <c r="DJ8" s="163"/>
      <c r="DK8" s="163"/>
      <c r="DL8" s="163"/>
      <c r="DM8" s="163"/>
      <c r="DN8" s="163"/>
      <c r="DO8" s="163"/>
    </row>
    <row r="9" spans="1:119" ht="18.75" customHeight="1" thickBot="1" x14ac:dyDescent="0.2">
      <c r="A9" s="164"/>
      <c r="B9" s="425" t="s">
        <v>110</v>
      </c>
      <c r="C9" s="426"/>
      <c r="D9" s="426"/>
      <c r="E9" s="426"/>
      <c r="F9" s="426"/>
      <c r="G9" s="426"/>
      <c r="H9" s="426"/>
      <c r="I9" s="426"/>
      <c r="J9" s="426"/>
      <c r="K9" s="474"/>
      <c r="L9" s="475" t="s">
        <v>111</v>
      </c>
      <c r="M9" s="476"/>
      <c r="N9" s="476"/>
      <c r="O9" s="476"/>
      <c r="P9" s="476"/>
      <c r="Q9" s="477"/>
      <c r="R9" s="478">
        <v>323</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-32725</v>
      </c>
      <c r="BO9" s="432"/>
      <c r="BP9" s="432"/>
      <c r="BQ9" s="432"/>
      <c r="BR9" s="432"/>
      <c r="BS9" s="432"/>
      <c r="BT9" s="432"/>
      <c r="BU9" s="433"/>
      <c r="BV9" s="431">
        <v>14511</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5.5</v>
      </c>
      <c r="CU9" s="429"/>
      <c r="CV9" s="429"/>
      <c r="CW9" s="429"/>
      <c r="CX9" s="429"/>
      <c r="CY9" s="429"/>
      <c r="CZ9" s="429"/>
      <c r="DA9" s="430"/>
      <c r="DB9" s="428">
        <v>7</v>
      </c>
      <c r="DC9" s="429"/>
      <c r="DD9" s="429"/>
      <c r="DE9" s="429"/>
      <c r="DF9" s="429"/>
      <c r="DG9" s="429"/>
      <c r="DH9" s="429"/>
      <c r="DI9" s="430"/>
      <c r="DJ9" s="163"/>
      <c r="DK9" s="163"/>
      <c r="DL9" s="163"/>
      <c r="DM9" s="163"/>
      <c r="DN9" s="163"/>
      <c r="DO9" s="163"/>
    </row>
    <row r="10" spans="1:119" ht="18.75" customHeight="1" thickBot="1" x14ac:dyDescent="0.2">
      <c r="A10" s="164"/>
      <c r="B10" s="425"/>
      <c r="C10" s="426"/>
      <c r="D10" s="426"/>
      <c r="E10" s="426"/>
      <c r="F10" s="426"/>
      <c r="G10" s="426"/>
      <c r="H10" s="426"/>
      <c r="I10" s="426"/>
      <c r="J10" s="426"/>
      <c r="K10" s="474"/>
      <c r="L10" s="481" t="s">
        <v>117</v>
      </c>
      <c r="M10" s="461"/>
      <c r="N10" s="461"/>
      <c r="O10" s="461"/>
      <c r="P10" s="461"/>
      <c r="Q10" s="462"/>
      <c r="R10" s="482">
        <v>335</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176901</v>
      </c>
      <c r="BO10" s="432"/>
      <c r="BP10" s="432"/>
      <c r="BQ10" s="432"/>
      <c r="BR10" s="432"/>
      <c r="BS10" s="432"/>
      <c r="BT10" s="432"/>
      <c r="BU10" s="433"/>
      <c r="BV10" s="431">
        <v>507653</v>
      </c>
      <c r="BW10" s="432"/>
      <c r="BX10" s="432"/>
      <c r="BY10" s="432"/>
      <c r="BZ10" s="432"/>
      <c r="CA10" s="432"/>
      <c r="CB10" s="432"/>
      <c r="CC10" s="433"/>
      <c r="CD10" s="168" t="s">
        <v>121</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x14ac:dyDescent="0.2">
      <c r="A11" s="164"/>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103</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63"/>
      <c r="DK11" s="163"/>
      <c r="DL11" s="163"/>
      <c r="DM11" s="163"/>
      <c r="DN11" s="163"/>
      <c r="DO11" s="163"/>
    </row>
    <row r="12" spans="1:119" ht="18.75" customHeight="1" x14ac:dyDescent="0.15">
      <c r="A12" s="164"/>
      <c r="B12" s="491" t="s">
        <v>129</v>
      </c>
      <c r="C12" s="492"/>
      <c r="D12" s="492"/>
      <c r="E12" s="492"/>
      <c r="F12" s="492"/>
      <c r="G12" s="492"/>
      <c r="H12" s="492"/>
      <c r="I12" s="492"/>
      <c r="J12" s="492"/>
      <c r="K12" s="493"/>
      <c r="L12" s="500" t="s">
        <v>130</v>
      </c>
      <c r="M12" s="501"/>
      <c r="N12" s="501"/>
      <c r="O12" s="501"/>
      <c r="P12" s="501"/>
      <c r="Q12" s="502"/>
      <c r="R12" s="503">
        <v>307</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119</v>
      </c>
      <c r="AV12" s="464"/>
      <c r="AW12" s="464"/>
      <c r="AX12" s="464"/>
      <c r="AY12" s="465" t="s">
        <v>134</v>
      </c>
      <c r="AZ12" s="466"/>
      <c r="BA12" s="466"/>
      <c r="BB12" s="466"/>
      <c r="BC12" s="466"/>
      <c r="BD12" s="466"/>
      <c r="BE12" s="466"/>
      <c r="BF12" s="466"/>
      <c r="BG12" s="466"/>
      <c r="BH12" s="466"/>
      <c r="BI12" s="466"/>
      <c r="BJ12" s="466"/>
      <c r="BK12" s="466"/>
      <c r="BL12" s="466"/>
      <c r="BM12" s="467"/>
      <c r="BN12" s="431">
        <v>498319</v>
      </c>
      <c r="BO12" s="432"/>
      <c r="BP12" s="432"/>
      <c r="BQ12" s="432"/>
      <c r="BR12" s="432"/>
      <c r="BS12" s="432"/>
      <c r="BT12" s="432"/>
      <c r="BU12" s="433"/>
      <c r="BV12" s="431">
        <v>183000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127</v>
      </c>
      <c r="DC12" s="472"/>
      <c r="DD12" s="472"/>
      <c r="DE12" s="472"/>
      <c r="DF12" s="472"/>
      <c r="DG12" s="472"/>
      <c r="DH12" s="472"/>
      <c r="DI12" s="473"/>
      <c r="DJ12" s="163"/>
      <c r="DK12" s="163"/>
      <c r="DL12" s="163"/>
      <c r="DM12" s="163"/>
      <c r="DN12" s="163"/>
      <c r="DO12" s="163"/>
    </row>
    <row r="13" spans="1:119" ht="18.75" customHeight="1" x14ac:dyDescent="0.15">
      <c r="A13" s="164"/>
      <c r="B13" s="494"/>
      <c r="C13" s="495"/>
      <c r="D13" s="495"/>
      <c r="E13" s="495"/>
      <c r="F13" s="495"/>
      <c r="G13" s="495"/>
      <c r="H13" s="495"/>
      <c r="I13" s="495"/>
      <c r="J13" s="495"/>
      <c r="K13" s="496"/>
      <c r="L13" s="174"/>
      <c r="M13" s="522" t="s">
        <v>136</v>
      </c>
      <c r="N13" s="523"/>
      <c r="O13" s="523"/>
      <c r="P13" s="523"/>
      <c r="Q13" s="524"/>
      <c r="R13" s="515">
        <v>306</v>
      </c>
      <c r="S13" s="516"/>
      <c r="T13" s="516"/>
      <c r="U13" s="516"/>
      <c r="V13" s="517"/>
      <c r="W13" s="447" t="s">
        <v>137</v>
      </c>
      <c r="X13" s="448"/>
      <c r="Y13" s="448"/>
      <c r="Z13" s="448"/>
      <c r="AA13" s="448"/>
      <c r="AB13" s="438"/>
      <c r="AC13" s="482">
        <v>4</v>
      </c>
      <c r="AD13" s="483"/>
      <c r="AE13" s="483"/>
      <c r="AF13" s="483"/>
      <c r="AG13" s="525"/>
      <c r="AH13" s="482">
        <v>6</v>
      </c>
      <c r="AI13" s="483"/>
      <c r="AJ13" s="483"/>
      <c r="AK13" s="483"/>
      <c r="AL13" s="484"/>
      <c r="AM13" s="460" t="s">
        <v>138</v>
      </c>
      <c r="AN13" s="461"/>
      <c r="AO13" s="461"/>
      <c r="AP13" s="461"/>
      <c r="AQ13" s="461"/>
      <c r="AR13" s="461"/>
      <c r="AS13" s="461"/>
      <c r="AT13" s="462"/>
      <c r="AU13" s="463" t="s">
        <v>99</v>
      </c>
      <c r="AV13" s="464"/>
      <c r="AW13" s="464"/>
      <c r="AX13" s="464"/>
      <c r="AY13" s="465" t="s">
        <v>139</v>
      </c>
      <c r="AZ13" s="466"/>
      <c r="BA13" s="466"/>
      <c r="BB13" s="466"/>
      <c r="BC13" s="466"/>
      <c r="BD13" s="466"/>
      <c r="BE13" s="466"/>
      <c r="BF13" s="466"/>
      <c r="BG13" s="466"/>
      <c r="BH13" s="466"/>
      <c r="BI13" s="466"/>
      <c r="BJ13" s="466"/>
      <c r="BK13" s="466"/>
      <c r="BL13" s="466"/>
      <c r="BM13" s="467"/>
      <c r="BN13" s="431">
        <v>-354143</v>
      </c>
      <c r="BO13" s="432"/>
      <c r="BP13" s="432"/>
      <c r="BQ13" s="432"/>
      <c r="BR13" s="432"/>
      <c r="BS13" s="432"/>
      <c r="BT13" s="432"/>
      <c r="BU13" s="433"/>
      <c r="BV13" s="431">
        <v>339164</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4.8</v>
      </c>
      <c r="CU13" s="429"/>
      <c r="CV13" s="429"/>
      <c r="CW13" s="429"/>
      <c r="CX13" s="429"/>
      <c r="CY13" s="429"/>
      <c r="CZ13" s="429"/>
      <c r="DA13" s="430"/>
      <c r="DB13" s="428">
        <v>3.3</v>
      </c>
      <c r="DC13" s="429"/>
      <c r="DD13" s="429"/>
      <c r="DE13" s="429"/>
      <c r="DF13" s="429"/>
      <c r="DG13" s="429"/>
      <c r="DH13" s="429"/>
      <c r="DI13" s="430"/>
      <c r="DJ13" s="163"/>
      <c r="DK13" s="163"/>
      <c r="DL13" s="163"/>
      <c r="DM13" s="163"/>
      <c r="DN13" s="163"/>
      <c r="DO13" s="163"/>
    </row>
    <row r="14" spans="1:119" ht="18.75" customHeight="1" thickBot="1" x14ac:dyDescent="0.2">
      <c r="A14" s="164"/>
      <c r="B14" s="494"/>
      <c r="C14" s="495"/>
      <c r="D14" s="495"/>
      <c r="E14" s="495"/>
      <c r="F14" s="495"/>
      <c r="G14" s="495"/>
      <c r="H14" s="495"/>
      <c r="I14" s="495"/>
      <c r="J14" s="495"/>
      <c r="K14" s="496"/>
      <c r="L14" s="512" t="s">
        <v>141</v>
      </c>
      <c r="M14" s="513"/>
      <c r="N14" s="513"/>
      <c r="O14" s="513"/>
      <c r="P14" s="513"/>
      <c r="Q14" s="514"/>
      <c r="R14" s="515">
        <v>318</v>
      </c>
      <c r="S14" s="516"/>
      <c r="T14" s="516"/>
      <c r="U14" s="516"/>
      <c r="V14" s="517"/>
      <c r="W14" s="421"/>
      <c r="X14" s="422"/>
      <c r="Y14" s="422"/>
      <c r="Z14" s="422"/>
      <c r="AA14" s="422"/>
      <c r="AB14" s="411"/>
      <c r="AC14" s="518">
        <v>1.8</v>
      </c>
      <c r="AD14" s="519"/>
      <c r="AE14" s="519"/>
      <c r="AF14" s="519"/>
      <c r="AG14" s="520"/>
      <c r="AH14" s="518">
        <v>2.7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128</v>
      </c>
      <c r="DC14" s="530"/>
      <c r="DD14" s="530"/>
      <c r="DE14" s="530"/>
      <c r="DF14" s="530"/>
      <c r="DG14" s="530"/>
      <c r="DH14" s="530"/>
      <c r="DI14" s="531"/>
      <c r="DJ14" s="163"/>
      <c r="DK14" s="163"/>
      <c r="DL14" s="163"/>
      <c r="DM14" s="163"/>
      <c r="DN14" s="163"/>
      <c r="DO14" s="163"/>
    </row>
    <row r="15" spans="1:119" ht="18.75" customHeight="1" x14ac:dyDescent="0.15">
      <c r="A15" s="164"/>
      <c r="B15" s="494"/>
      <c r="C15" s="495"/>
      <c r="D15" s="495"/>
      <c r="E15" s="495"/>
      <c r="F15" s="495"/>
      <c r="G15" s="495"/>
      <c r="H15" s="495"/>
      <c r="I15" s="495"/>
      <c r="J15" s="495"/>
      <c r="K15" s="496"/>
      <c r="L15" s="174"/>
      <c r="M15" s="522" t="s">
        <v>143</v>
      </c>
      <c r="N15" s="523"/>
      <c r="O15" s="523"/>
      <c r="P15" s="523"/>
      <c r="Q15" s="524"/>
      <c r="R15" s="515">
        <v>317</v>
      </c>
      <c r="S15" s="516"/>
      <c r="T15" s="516"/>
      <c r="U15" s="516"/>
      <c r="V15" s="517"/>
      <c r="W15" s="447" t="s">
        <v>144</v>
      </c>
      <c r="X15" s="448"/>
      <c r="Y15" s="448"/>
      <c r="Z15" s="448"/>
      <c r="AA15" s="448"/>
      <c r="AB15" s="438"/>
      <c r="AC15" s="482">
        <v>51</v>
      </c>
      <c r="AD15" s="483"/>
      <c r="AE15" s="483"/>
      <c r="AF15" s="483"/>
      <c r="AG15" s="525"/>
      <c r="AH15" s="482">
        <v>69</v>
      </c>
      <c r="AI15" s="483"/>
      <c r="AJ15" s="483"/>
      <c r="AK15" s="483"/>
      <c r="AL15" s="484"/>
      <c r="AM15" s="460"/>
      <c r="AN15" s="461"/>
      <c r="AO15" s="461"/>
      <c r="AP15" s="461"/>
      <c r="AQ15" s="461"/>
      <c r="AR15" s="461"/>
      <c r="AS15" s="461"/>
      <c r="AT15" s="462"/>
      <c r="AU15" s="463"/>
      <c r="AV15" s="464"/>
      <c r="AW15" s="464"/>
      <c r="AX15" s="464"/>
      <c r="AY15" s="391" t="s">
        <v>145</v>
      </c>
      <c r="AZ15" s="392"/>
      <c r="BA15" s="392"/>
      <c r="BB15" s="392"/>
      <c r="BC15" s="392"/>
      <c r="BD15" s="392"/>
      <c r="BE15" s="392"/>
      <c r="BF15" s="392"/>
      <c r="BG15" s="392"/>
      <c r="BH15" s="392"/>
      <c r="BI15" s="392"/>
      <c r="BJ15" s="392"/>
      <c r="BK15" s="392"/>
      <c r="BL15" s="392"/>
      <c r="BM15" s="393"/>
      <c r="BN15" s="394">
        <v>43658</v>
      </c>
      <c r="BO15" s="395"/>
      <c r="BP15" s="395"/>
      <c r="BQ15" s="395"/>
      <c r="BR15" s="395"/>
      <c r="BS15" s="395"/>
      <c r="BT15" s="395"/>
      <c r="BU15" s="396"/>
      <c r="BV15" s="394">
        <v>44085</v>
      </c>
      <c r="BW15" s="395"/>
      <c r="BX15" s="395"/>
      <c r="BY15" s="395"/>
      <c r="BZ15" s="395"/>
      <c r="CA15" s="395"/>
      <c r="CB15" s="395"/>
      <c r="CC15" s="396"/>
      <c r="CD15" s="532" t="s">
        <v>146</v>
      </c>
      <c r="CE15" s="533"/>
      <c r="CF15" s="533"/>
      <c r="CG15" s="533"/>
      <c r="CH15" s="533"/>
      <c r="CI15" s="533"/>
      <c r="CJ15" s="533"/>
      <c r="CK15" s="533"/>
      <c r="CL15" s="533"/>
      <c r="CM15" s="533"/>
      <c r="CN15" s="533"/>
      <c r="CO15" s="533"/>
      <c r="CP15" s="533"/>
      <c r="CQ15" s="533"/>
      <c r="CR15" s="533"/>
      <c r="CS15" s="534"/>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x14ac:dyDescent="0.15">
      <c r="A16" s="164"/>
      <c r="B16" s="494"/>
      <c r="C16" s="495"/>
      <c r="D16" s="495"/>
      <c r="E16" s="495"/>
      <c r="F16" s="495"/>
      <c r="G16" s="495"/>
      <c r="H16" s="495"/>
      <c r="I16" s="495"/>
      <c r="J16" s="495"/>
      <c r="K16" s="496"/>
      <c r="L16" s="512" t="s">
        <v>147</v>
      </c>
      <c r="M16" s="543"/>
      <c r="N16" s="543"/>
      <c r="O16" s="543"/>
      <c r="P16" s="543"/>
      <c r="Q16" s="544"/>
      <c r="R16" s="535" t="s">
        <v>148</v>
      </c>
      <c r="S16" s="536"/>
      <c r="T16" s="536"/>
      <c r="U16" s="536"/>
      <c r="V16" s="537"/>
      <c r="W16" s="421"/>
      <c r="X16" s="422"/>
      <c r="Y16" s="422"/>
      <c r="Z16" s="422"/>
      <c r="AA16" s="422"/>
      <c r="AB16" s="411"/>
      <c r="AC16" s="518">
        <v>23.5</v>
      </c>
      <c r="AD16" s="519"/>
      <c r="AE16" s="519"/>
      <c r="AF16" s="519"/>
      <c r="AG16" s="520"/>
      <c r="AH16" s="518">
        <v>30.8</v>
      </c>
      <c r="AI16" s="519"/>
      <c r="AJ16" s="519"/>
      <c r="AK16" s="519"/>
      <c r="AL16" s="521"/>
      <c r="AM16" s="460"/>
      <c r="AN16" s="461"/>
      <c r="AO16" s="461"/>
      <c r="AP16" s="461"/>
      <c r="AQ16" s="461"/>
      <c r="AR16" s="461"/>
      <c r="AS16" s="461"/>
      <c r="AT16" s="462"/>
      <c r="AU16" s="463"/>
      <c r="AV16" s="464"/>
      <c r="AW16" s="464"/>
      <c r="AX16" s="464"/>
      <c r="AY16" s="465" t="s">
        <v>149</v>
      </c>
      <c r="AZ16" s="466"/>
      <c r="BA16" s="466"/>
      <c r="BB16" s="466"/>
      <c r="BC16" s="466"/>
      <c r="BD16" s="466"/>
      <c r="BE16" s="466"/>
      <c r="BF16" s="466"/>
      <c r="BG16" s="466"/>
      <c r="BH16" s="466"/>
      <c r="BI16" s="466"/>
      <c r="BJ16" s="466"/>
      <c r="BK16" s="466"/>
      <c r="BL16" s="466"/>
      <c r="BM16" s="467"/>
      <c r="BN16" s="431">
        <v>362627</v>
      </c>
      <c r="BO16" s="432"/>
      <c r="BP16" s="432"/>
      <c r="BQ16" s="432"/>
      <c r="BR16" s="432"/>
      <c r="BS16" s="432"/>
      <c r="BT16" s="432"/>
      <c r="BU16" s="433"/>
      <c r="BV16" s="431">
        <v>341189</v>
      </c>
      <c r="BW16" s="432"/>
      <c r="BX16" s="432"/>
      <c r="BY16" s="432"/>
      <c r="BZ16" s="432"/>
      <c r="CA16" s="432"/>
      <c r="CB16" s="432"/>
      <c r="CC16" s="433"/>
      <c r="CD16" s="178"/>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63"/>
      <c r="DK16" s="163"/>
      <c r="DL16" s="163"/>
      <c r="DM16" s="163"/>
      <c r="DN16" s="163"/>
      <c r="DO16" s="163"/>
    </row>
    <row r="17" spans="1:119" ht="18.75" customHeight="1" thickBot="1" x14ac:dyDescent="0.2">
      <c r="A17" s="164"/>
      <c r="B17" s="497"/>
      <c r="C17" s="498"/>
      <c r="D17" s="498"/>
      <c r="E17" s="498"/>
      <c r="F17" s="498"/>
      <c r="G17" s="498"/>
      <c r="H17" s="498"/>
      <c r="I17" s="498"/>
      <c r="J17" s="498"/>
      <c r="K17" s="499"/>
      <c r="L17" s="179"/>
      <c r="M17" s="538" t="s">
        <v>150</v>
      </c>
      <c r="N17" s="539"/>
      <c r="O17" s="539"/>
      <c r="P17" s="539"/>
      <c r="Q17" s="540"/>
      <c r="R17" s="535" t="s">
        <v>151</v>
      </c>
      <c r="S17" s="536"/>
      <c r="T17" s="536"/>
      <c r="U17" s="536"/>
      <c r="V17" s="537"/>
      <c r="W17" s="447" t="s">
        <v>152</v>
      </c>
      <c r="X17" s="448"/>
      <c r="Y17" s="448"/>
      <c r="Z17" s="448"/>
      <c r="AA17" s="448"/>
      <c r="AB17" s="438"/>
      <c r="AC17" s="482">
        <v>162</v>
      </c>
      <c r="AD17" s="483"/>
      <c r="AE17" s="483"/>
      <c r="AF17" s="483"/>
      <c r="AG17" s="525"/>
      <c r="AH17" s="482">
        <v>149</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54116</v>
      </c>
      <c r="BO17" s="432"/>
      <c r="BP17" s="432"/>
      <c r="BQ17" s="432"/>
      <c r="BR17" s="432"/>
      <c r="BS17" s="432"/>
      <c r="BT17" s="432"/>
      <c r="BU17" s="433"/>
      <c r="BV17" s="431">
        <v>55816</v>
      </c>
      <c r="BW17" s="432"/>
      <c r="BX17" s="432"/>
      <c r="BY17" s="432"/>
      <c r="BZ17" s="432"/>
      <c r="CA17" s="432"/>
      <c r="CB17" s="432"/>
      <c r="CC17" s="433"/>
      <c r="CD17" s="178"/>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63"/>
      <c r="DK17" s="163"/>
      <c r="DL17" s="163"/>
      <c r="DM17" s="163"/>
      <c r="DN17" s="163"/>
      <c r="DO17" s="163"/>
    </row>
    <row r="18" spans="1:119" ht="18.75" customHeight="1" thickBot="1" x14ac:dyDescent="0.2">
      <c r="A18" s="164"/>
      <c r="B18" s="545" t="s">
        <v>154</v>
      </c>
      <c r="C18" s="474"/>
      <c r="D18" s="474"/>
      <c r="E18" s="546"/>
      <c r="F18" s="546"/>
      <c r="G18" s="546"/>
      <c r="H18" s="546"/>
      <c r="I18" s="546"/>
      <c r="J18" s="546"/>
      <c r="K18" s="546"/>
      <c r="L18" s="547">
        <v>20.54</v>
      </c>
      <c r="M18" s="547"/>
      <c r="N18" s="547"/>
      <c r="O18" s="547"/>
      <c r="P18" s="547"/>
      <c r="Q18" s="547"/>
      <c r="R18" s="548"/>
      <c r="S18" s="548"/>
      <c r="T18" s="548"/>
      <c r="U18" s="548"/>
      <c r="V18" s="549"/>
      <c r="W18" s="449"/>
      <c r="X18" s="450"/>
      <c r="Y18" s="450"/>
      <c r="Z18" s="450"/>
      <c r="AA18" s="450"/>
      <c r="AB18" s="441"/>
      <c r="AC18" s="550">
        <v>74.7</v>
      </c>
      <c r="AD18" s="551"/>
      <c r="AE18" s="551"/>
      <c r="AF18" s="551"/>
      <c r="AG18" s="552"/>
      <c r="AH18" s="550">
        <v>66.5</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342993</v>
      </c>
      <c r="BO18" s="432"/>
      <c r="BP18" s="432"/>
      <c r="BQ18" s="432"/>
      <c r="BR18" s="432"/>
      <c r="BS18" s="432"/>
      <c r="BT18" s="432"/>
      <c r="BU18" s="433"/>
      <c r="BV18" s="431">
        <v>199286</v>
      </c>
      <c r="BW18" s="432"/>
      <c r="BX18" s="432"/>
      <c r="BY18" s="432"/>
      <c r="BZ18" s="432"/>
      <c r="CA18" s="432"/>
      <c r="CB18" s="432"/>
      <c r="CC18" s="433"/>
      <c r="CD18" s="178"/>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63"/>
      <c r="DK18" s="163"/>
      <c r="DL18" s="163"/>
      <c r="DM18" s="163"/>
      <c r="DN18" s="163"/>
      <c r="DO18" s="163"/>
    </row>
    <row r="19" spans="1:119" ht="18.75" customHeight="1" thickBot="1" x14ac:dyDescent="0.2">
      <c r="A19" s="164"/>
      <c r="B19" s="545" t="s">
        <v>156</v>
      </c>
      <c r="C19" s="474"/>
      <c r="D19" s="474"/>
      <c r="E19" s="546"/>
      <c r="F19" s="546"/>
      <c r="G19" s="546"/>
      <c r="H19" s="546"/>
      <c r="I19" s="546"/>
      <c r="J19" s="546"/>
      <c r="K19" s="546"/>
      <c r="L19" s="554">
        <v>16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1173364</v>
      </c>
      <c r="BO19" s="432"/>
      <c r="BP19" s="432"/>
      <c r="BQ19" s="432"/>
      <c r="BR19" s="432"/>
      <c r="BS19" s="432"/>
      <c r="BT19" s="432"/>
      <c r="BU19" s="433"/>
      <c r="BV19" s="431">
        <v>784977</v>
      </c>
      <c r="BW19" s="432"/>
      <c r="BX19" s="432"/>
      <c r="BY19" s="432"/>
      <c r="BZ19" s="432"/>
      <c r="CA19" s="432"/>
      <c r="CB19" s="432"/>
      <c r="CC19" s="433"/>
      <c r="CD19" s="178"/>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63"/>
      <c r="DK19" s="163"/>
      <c r="DL19" s="163"/>
      <c r="DM19" s="163"/>
      <c r="DN19" s="163"/>
      <c r="DO19" s="163"/>
    </row>
    <row r="20" spans="1:119" ht="18.75" customHeight="1" thickBot="1" x14ac:dyDescent="0.2">
      <c r="A20" s="164"/>
      <c r="B20" s="545" t="s">
        <v>158</v>
      </c>
      <c r="C20" s="474"/>
      <c r="D20" s="474"/>
      <c r="E20" s="546"/>
      <c r="F20" s="546"/>
      <c r="G20" s="546"/>
      <c r="H20" s="546"/>
      <c r="I20" s="546"/>
      <c r="J20" s="546"/>
      <c r="K20" s="546"/>
      <c r="L20" s="554">
        <v>187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178"/>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63"/>
      <c r="DK20" s="163"/>
      <c r="DL20" s="163"/>
      <c r="DM20" s="163"/>
      <c r="DN20" s="163"/>
      <c r="DO20" s="163"/>
    </row>
    <row r="21" spans="1:119" ht="18.75" customHeight="1" x14ac:dyDescent="0.15">
      <c r="A21" s="164"/>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178"/>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63"/>
      <c r="DK21" s="163"/>
      <c r="DL21" s="163"/>
      <c r="DM21" s="163"/>
      <c r="DN21" s="163"/>
      <c r="DO21" s="163"/>
    </row>
    <row r="22" spans="1:119" ht="18.75" customHeight="1" thickBot="1" x14ac:dyDescent="0.2">
      <c r="A22" s="164"/>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178"/>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63"/>
      <c r="DK22" s="163"/>
      <c r="DL22" s="163"/>
      <c r="DM22" s="163"/>
      <c r="DN22" s="163"/>
      <c r="DO22" s="163"/>
    </row>
    <row r="23" spans="1:119" ht="18.75" customHeight="1" x14ac:dyDescent="0.15">
      <c r="A23" s="164"/>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610001</v>
      </c>
      <c r="BO23" s="432"/>
      <c r="BP23" s="432"/>
      <c r="BQ23" s="432"/>
      <c r="BR23" s="432"/>
      <c r="BS23" s="432"/>
      <c r="BT23" s="432"/>
      <c r="BU23" s="433"/>
      <c r="BV23" s="431">
        <v>663528</v>
      </c>
      <c r="BW23" s="432"/>
      <c r="BX23" s="432"/>
      <c r="BY23" s="432"/>
      <c r="BZ23" s="432"/>
      <c r="CA23" s="432"/>
      <c r="CB23" s="432"/>
      <c r="CC23" s="433"/>
      <c r="CD23" s="178"/>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63"/>
      <c r="DK23" s="163"/>
      <c r="DL23" s="163"/>
      <c r="DM23" s="163"/>
      <c r="DN23" s="163"/>
      <c r="DO23" s="163"/>
    </row>
    <row r="24" spans="1:119" ht="18.75" customHeight="1" thickBot="1" x14ac:dyDescent="0.2">
      <c r="A24" s="164"/>
      <c r="B24" s="571"/>
      <c r="C24" s="572"/>
      <c r="D24" s="573"/>
      <c r="E24" s="481" t="s">
        <v>167</v>
      </c>
      <c r="F24" s="461"/>
      <c r="G24" s="461"/>
      <c r="H24" s="461"/>
      <c r="I24" s="461"/>
      <c r="J24" s="461"/>
      <c r="K24" s="462"/>
      <c r="L24" s="482">
        <v>1</v>
      </c>
      <c r="M24" s="483"/>
      <c r="N24" s="483"/>
      <c r="O24" s="483"/>
      <c r="P24" s="525"/>
      <c r="Q24" s="482">
        <v>6000</v>
      </c>
      <c r="R24" s="483"/>
      <c r="S24" s="483"/>
      <c r="T24" s="483"/>
      <c r="U24" s="483"/>
      <c r="V24" s="525"/>
      <c r="W24" s="584"/>
      <c r="X24" s="572"/>
      <c r="Y24" s="573"/>
      <c r="Z24" s="481" t="s">
        <v>168</v>
      </c>
      <c r="AA24" s="461"/>
      <c r="AB24" s="461"/>
      <c r="AC24" s="461"/>
      <c r="AD24" s="461"/>
      <c r="AE24" s="461"/>
      <c r="AF24" s="461"/>
      <c r="AG24" s="462"/>
      <c r="AH24" s="482">
        <v>16</v>
      </c>
      <c r="AI24" s="483"/>
      <c r="AJ24" s="483"/>
      <c r="AK24" s="483"/>
      <c r="AL24" s="525"/>
      <c r="AM24" s="482">
        <v>42432</v>
      </c>
      <c r="AN24" s="483"/>
      <c r="AO24" s="483"/>
      <c r="AP24" s="483"/>
      <c r="AQ24" s="483"/>
      <c r="AR24" s="525"/>
      <c r="AS24" s="482">
        <v>2652</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598792</v>
      </c>
      <c r="BO24" s="432"/>
      <c r="BP24" s="432"/>
      <c r="BQ24" s="432"/>
      <c r="BR24" s="432"/>
      <c r="BS24" s="432"/>
      <c r="BT24" s="432"/>
      <c r="BU24" s="433"/>
      <c r="BV24" s="431">
        <v>649076</v>
      </c>
      <c r="BW24" s="432"/>
      <c r="BX24" s="432"/>
      <c r="BY24" s="432"/>
      <c r="BZ24" s="432"/>
      <c r="CA24" s="432"/>
      <c r="CB24" s="432"/>
      <c r="CC24" s="433"/>
      <c r="CD24" s="178"/>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63"/>
      <c r="DK24" s="163"/>
      <c r="DL24" s="163"/>
      <c r="DM24" s="163"/>
      <c r="DN24" s="163"/>
      <c r="DO24" s="163"/>
    </row>
    <row r="25" spans="1:119" s="163" customFormat="1" ht="18.75" customHeight="1" x14ac:dyDescent="0.15">
      <c r="A25" s="164"/>
      <c r="B25" s="571"/>
      <c r="C25" s="572"/>
      <c r="D25" s="573"/>
      <c r="E25" s="481" t="s">
        <v>170</v>
      </c>
      <c r="F25" s="461"/>
      <c r="G25" s="461"/>
      <c r="H25" s="461"/>
      <c r="I25" s="461"/>
      <c r="J25" s="461"/>
      <c r="K25" s="462"/>
      <c r="L25" s="482">
        <v>1</v>
      </c>
      <c r="M25" s="483"/>
      <c r="N25" s="483"/>
      <c r="O25" s="483"/>
      <c r="P25" s="525"/>
      <c r="Q25" s="482">
        <v>5000</v>
      </c>
      <c r="R25" s="483"/>
      <c r="S25" s="483"/>
      <c r="T25" s="483"/>
      <c r="U25" s="483"/>
      <c r="V25" s="525"/>
      <c r="W25" s="584"/>
      <c r="X25" s="572"/>
      <c r="Y25" s="573"/>
      <c r="Z25" s="481" t="s">
        <v>171</v>
      </c>
      <c r="AA25" s="461"/>
      <c r="AB25" s="461"/>
      <c r="AC25" s="461"/>
      <c r="AD25" s="461"/>
      <c r="AE25" s="461"/>
      <c r="AF25" s="461"/>
      <c r="AG25" s="462"/>
      <c r="AH25" s="482" t="s">
        <v>128</v>
      </c>
      <c r="AI25" s="483"/>
      <c r="AJ25" s="483"/>
      <c r="AK25" s="483"/>
      <c r="AL25" s="525"/>
      <c r="AM25" s="482" t="s">
        <v>128</v>
      </c>
      <c r="AN25" s="483"/>
      <c r="AO25" s="483"/>
      <c r="AP25" s="483"/>
      <c r="AQ25" s="483"/>
      <c r="AR25" s="525"/>
      <c r="AS25" s="482" t="s">
        <v>128</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t="s">
        <v>128</v>
      </c>
      <c r="BO25" s="395"/>
      <c r="BP25" s="395"/>
      <c r="BQ25" s="395"/>
      <c r="BR25" s="395"/>
      <c r="BS25" s="395"/>
      <c r="BT25" s="395"/>
      <c r="BU25" s="396"/>
      <c r="BV25" s="394" t="s">
        <v>128</v>
      </c>
      <c r="BW25" s="395"/>
      <c r="BX25" s="395"/>
      <c r="BY25" s="395"/>
      <c r="BZ25" s="395"/>
      <c r="CA25" s="395"/>
      <c r="CB25" s="395"/>
      <c r="CC25" s="396"/>
      <c r="CD25" s="178"/>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63" customFormat="1" ht="18.75" customHeight="1" x14ac:dyDescent="0.15">
      <c r="A26" s="164"/>
      <c r="B26" s="571"/>
      <c r="C26" s="572"/>
      <c r="D26" s="573"/>
      <c r="E26" s="481" t="s">
        <v>173</v>
      </c>
      <c r="F26" s="461"/>
      <c r="G26" s="461"/>
      <c r="H26" s="461"/>
      <c r="I26" s="461"/>
      <c r="J26" s="461"/>
      <c r="K26" s="462"/>
      <c r="L26" s="482">
        <v>1</v>
      </c>
      <c r="M26" s="483"/>
      <c r="N26" s="483"/>
      <c r="O26" s="483"/>
      <c r="P26" s="525"/>
      <c r="Q26" s="482">
        <v>5000</v>
      </c>
      <c r="R26" s="483"/>
      <c r="S26" s="483"/>
      <c r="T26" s="483"/>
      <c r="U26" s="483"/>
      <c r="V26" s="525"/>
      <c r="W26" s="584"/>
      <c r="X26" s="572"/>
      <c r="Y26" s="573"/>
      <c r="Z26" s="481" t="s">
        <v>174</v>
      </c>
      <c r="AA26" s="594"/>
      <c r="AB26" s="594"/>
      <c r="AC26" s="594"/>
      <c r="AD26" s="594"/>
      <c r="AE26" s="594"/>
      <c r="AF26" s="594"/>
      <c r="AG26" s="595"/>
      <c r="AH26" s="482">
        <v>6</v>
      </c>
      <c r="AI26" s="483"/>
      <c r="AJ26" s="483"/>
      <c r="AK26" s="483"/>
      <c r="AL26" s="525"/>
      <c r="AM26" s="482">
        <v>14010</v>
      </c>
      <c r="AN26" s="483"/>
      <c r="AO26" s="483"/>
      <c r="AP26" s="483"/>
      <c r="AQ26" s="483"/>
      <c r="AR26" s="525"/>
      <c r="AS26" s="482">
        <v>2335</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128</v>
      </c>
      <c r="BW26" s="432"/>
      <c r="BX26" s="432"/>
      <c r="BY26" s="432"/>
      <c r="BZ26" s="432"/>
      <c r="CA26" s="432"/>
      <c r="CB26" s="432"/>
      <c r="CC26" s="433"/>
      <c r="CD26" s="178"/>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64"/>
      <c r="B27" s="571"/>
      <c r="C27" s="572"/>
      <c r="D27" s="573"/>
      <c r="E27" s="481" t="s">
        <v>176</v>
      </c>
      <c r="F27" s="461"/>
      <c r="G27" s="461"/>
      <c r="H27" s="461"/>
      <c r="I27" s="461"/>
      <c r="J27" s="461"/>
      <c r="K27" s="462"/>
      <c r="L27" s="482">
        <v>1</v>
      </c>
      <c r="M27" s="483"/>
      <c r="N27" s="483"/>
      <c r="O27" s="483"/>
      <c r="P27" s="525"/>
      <c r="Q27" s="482">
        <v>1400</v>
      </c>
      <c r="R27" s="483"/>
      <c r="S27" s="483"/>
      <c r="T27" s="483"/>
      <c r="U27" s="483"/>
      <c r="V27" s="525"/>
      <c r="W27" s="584"/>
      <c r="X27" s="572"/>
      <c r="Y27" s="573"/>
      <c r="Z27" s="481" t="s">
        <v>177</v>
      </c>
      <c r="AA27" s="461"/>
      <c r="AB27" s="461"/>
      <c r="AC27" s="461"/>
      <c r="AD27" s="461"/>
      <c r="AE27" s="461"/>
      <c r="AF27" s="461"/>
      <c r="AG27" s="462"/>
      <c r="AH27" s="482" t="s">
        <v>128</v>
      </c>
      <c r="AI27" s="483"/>
      <c r="AJ27" s="483"/>
      <c r="AK27" s="483"/>
      <c r="AL27" s="525"/>
      <c r="AM27" s="482" t="s">
        <v>128</v>
      </c>
      <c r="AN27" s="483"/>
      <c r="AO27" s="483"/>
      <c r="AP27" s="483"/>
      <c r="AQ27" s="483"/>
      <c r="AR27" s="525"/>
      <c r="AS27" s="482" t="s">
        <v>128</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t="s">
        <v>128</v>
      </c>
      <c r="BO27" s="608"/>
      <c r="BP27" s="608"/>
      <c r="BQ27" s="608"/>
      <c r="BR27" s="608"/>
      <c r="BS27" s="608"/>
      <c r="BT27" s="608"/>
      <c r="BU27" s="609"/>
      <c r="BV27" s="607" t="s">
        <v>128</v>
      </c>
      <c r="BW27" s="608"/>
      <c r="BX27" s="608"/>
      <c r="BY27" s="608"/>
      <c r="BZ27" s="608"/>
      <c r="CA27" s="608"/>
      <c r="CB27" s="608"/>
      <c r="CC27" s="609"/>
      <c r="CD27" s="180"/>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63"/>
      <c r="DK27" s="163"/>
      <c r="DL27" s="163"/>
      <c r="DM27" s="163"/>
      <c r="DN27" s="163"/>
      <c r="DO27" s="163"/>
    </row>
    <row r="28" spans="1:119" ht="18.75" customHeight="1" x14ac:dyDescent="0.15">
      <c r="A28" s="164"/>
      <c r="B28" s="571"/>
      <c r="C28" s="572"/>
      <c r="D28" s="573"/>
      <c r="E28" s="481" t="s">
        <v>179</v>
      </c>
      <c r="F28" s="461"/>
      <c r="G28" s="461"/>
      <c r="H28" s="461"/>
      <c r="I28" s="461"/>
      <c r="J28" s="461"/>
      <c r="K28" s="462"/>
      <c r="L28" s="482">
        <v>1</v>
      </c>
      <c r="M28" s="483"/>
      <c r="N28" s="483"/>
      <c r="O28" s="483"/>
      <c r="P28" s="525"/>
      <c r="Q28" s="482">
        <v>1150</v>
      </c>
      <c r="R28" s="483"/>
      <c r="S28" s="483"/>
      <c r="T28" s="483"/>
      <c r="U28" s="483"/>
      <c r="V28" s="525"/>
      <c r="W28" s="584"/>
      <c r="X28" s="572"/>
      <c r="Y28" s="573"/>
      <c r="Z28" s="481" t="s">
        <v>180</v>
      </c>
      <c r="AA28" s="461"/>
      <c r="AB28" s="461"/>
      <c r="AC28" s="461"/>
      <c r="AD28" s="461"/>
      <c r="AE28" s="461"/>
      <c r="AF28" s="461"/>
      <c r="AG28" s="462"/>
      <c r="AH28" s="482" t="s">
        <v>128</v>
      </c>
      <c r="AI28" s="483"/>
      <c r="AJ28" s="483"/>
      <c r="AK28" s="483"/>
      <c r="AL28" s="525"/>
      <c r="AM28" s="482" t="s">
        <v>128</v>
      </c>
      <c r="AN28" s="483"/>
      <c r="AO28" s="483"/>
      <c r="AP28" s="483"/>
      <c r="AQ28" s="483"/>
      <c r="AR28" s="525"/>
      <c r="AS28" s="482" t="s">
        <v>128</v>
      </c>
      <c r="AT28" s="483"/>
      <c r="AU28" s="483"/>
      <c r="AV28" s="483"/>
      <c r="AW28" s="483"/>
      <c r="AX28" s="484"/>
      <c r="AY28" s="610" t="s">
        <v>181</v>
      </c>
      <c r="AZ28" s="611"/>
      <c r="BA28" s="611"/>
      <c r="BB28" s="612"/>
      <c r="BC28" s="391" t="s">
        <v>47</v>
      </c>
      <c r="BD28" s="392"/>
      <c r="BE28" s="392"/>
      <c r="BF28" s="392"/>
      <c r="BG28" s="392"/>
      <c r="BH28" s="392"/>
      <c r="BI28" s="392"/>
      <c r="BJ28" s="392"/>
      <c r="BK28" s="392"/>
      <c r="BL28" s="392"/>
      <c r="BM28" s="393"/>
      <c r="BN28" s="394">
        <v>1182674</v>
      </c>
      <c r="BO28" s="395"/>
      <c r="BP28" s="395"/>
      <c r="BQ28" s="395"/>
      <c r="BR28" s="395"/>
      <c r="BS28" s="395"/>
      <c r="BT28" s="395"/>
      <c r="BU28" s="396"/>
      <c r="BV28" s="394">
        <v>1504092</v>
      </c>
      <c r="BW28" s="395"/>
      <c r="BX28" s="395"/>
      <c r="BY28" s="395"/>
      <c r="BZ28" s="395"/>
      <c r="CA28" s="395"/>
      <c r="CB28" s="395"/>
      <c r="CC28" s="396"/>
      <c r="CD28" s="178"/>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63"/>
      <c r="DK28" s="163"/>
      <c r="DL28" s="163"/>
      <c r="DM28" s="163"/>
      <c r="DN28" s="163"/>
      <c r="DO28" s="163"/>
    </row>
    <row r="29" spans="1:119" ht="18.75" customHeight="1" x14ac:dyDescent="0.15">
      <c r="A29" s="164"/>
      <c r="B29" s="571"/>
      <c r="C29" s="572"/>
      <c r="D29" s="573"/>
      <c r="E29" s="481" t="s">
        <v>182</v>
      </c>
      <c r="F29" s="461"/>
      <c r="G29" s="461"/>
      <c r="H29" s="461"/>
      <c r="I29" s="461"/>
      <c r="J29" s="461"/>
      <c r="K29" s="462"/>
      <c r="L29" s="482">
        <v>4</v>
      </c>
      <c r="M29" s="483"/>
      <c r="N29" s="483"/>
      <c r="O29" s="483"/>
      <c r="P29" s="525"/>
      <c r="Q29" s="482">
        <v>1000</v>
      </c>
      <c r="R29" s="483"/>
      <c r="S29" s="483"/>
      <c r="T29" s="483"/>
      <c r="U29" s="483"/>
      <c r="V29" s="525"/>
      <c r="W29" s="585"/>
      <c r="X29" s="586"/>
      <c r="Y29" s="587"/>
      <c r="Z29" s="481" t="s">
        <v>183</v>
      </c>
      <c r="AA29" s="461"/>
      <c r="AB29" s="461"/>
      <c r="AC29" s="461"/>
      <c r="AD29" s="461"/>
      <c r="AE29" s="461"/>
      <c r="AF29" s="461"/>
      <c r="AG29" s="462"/>
      <c r="AH29" s="482">
        <v>16</v>
      </c>
      <c r="AI29" s="483"/>
      <c r="AJ29" s="483"/>
      <c r="AK29" s="483"/>
      <c r="AL29" s="525"/>
      <c r="AM29" s="482">
        <v>42432</v>
      </c>
      <c r="AN29" s="483"/>
      <c r="AO29" s="483"/>
      <c r="AP29" s="483"/>
      <c r="AQ29" s="483"/>
      <c r="AR29" s="525"/>
      <c r="AS29" s="482">
        <v>2652</v>
      </c>
      <c r="AT29" s="483"/>
      <c r="AU29" s="483"/>
      <c r="AV29" s="483"/>
      <c r="AW29" s="483"/>
      <c r="AX29" s="484"/>
      <c r="AY29" s="613"/>
      <c r="AZ29" s="614"/>
      <c r="BA29" s="614"/>
      <c r="BB29" s="615"/>
      <c r="BC29" s="465" t="s">
        <v>184</v>
      </c>
      <c r="BD29" s="466"/>
      <c r="BE29" s="466"/>
      <c r="BF29" s="466"/>
      <c r="BG29" s="466"/>
      <c r="BH29" s="466"/>
      <c r="BI29" s="466"/>
      <c r="BJ29" s="466"/>
      <c r="BK29" s="466"/>
      <c r="BL29" s="466"/>
      <c r="BM29" s="467"/>
      <c r="BN29" s="431">
        <v>20919</v>
      </c>
      <c r="BO29" s="432"/>
      <c r="BP29" s="432"/>
      <c r="BQ29" s="432"/>
      <c r="BR29" s="432"/>
      <c r="BS29" s="432"/>
      <c r="BT29" s="432"/>
      <c r="BU29" s="433"/>
      <c r="BV29" s="431">
        <v>20819</v>
      </c>
      <c r="BW29" s="432"/>
      <c r="BX29" s="432"/>
      <c r="BY29" s="432"/>
      <c r="BZ29" s="432"/>
      <c r="CA29" s="432"/>
      <c r="CB29" s="432"/>
      <c r="CC29" s="433"/>
      <c r="CD29" s="180"/>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63"/>
      <c r="DK29" s="163"/>
      <c r="DL29" s="163"/>
      <c r="DM29" s="163"/>
      <c r="DN29" s="163"/>
      <c r="DO29" s="163"/>
    </row>
    <row r="30" spans="1:119" ht="18.75" customHeight="1" thickBot="1" x14ac:dyDescent="0.2">
      <c r="A30" s="164"/>
      <c r="B30" s="574"/>
      <c r="C30" s="575"/>
      <c r="D30" s="576"/>
      <c r="E30" s="485"/>
      <c r="F30" s="486"/>
      <c r="G30" s="486"/>
      <c r="H30" s="486"/>
      <c r="I30" s="486"/>
      <c r="J30" s="486"/>
      <c r="K30" s="487"/>
      <c r="L30" s="588"/>
      <c r="M30" s="589"/>
      <c r="N30" s="589"/>
      <c r="O30" s="589"/>
      <c r="P30" s="590"/>
      <c r="Q30" s="588"/>
      <c r="R30" s="589"/>
      <c r="S30" s="589"/>
      <c r="T30" s="589"/>
      <c r="U30" s="589"/>
      <c r="V30" s="590"/>
      <c r="W30" s="591" t="s">
        <v>185</v>
      </c>
      <c r="X30" s="592"/>
      <c r="Y30" s="592"/>
      <c r="Z30" s="592"/>
      <c r="AA30" s="592"/>
      <c r="AB30" s="592"/>
      <c r="AC30" s="592"/>
      <c r="AD30" s="592"/>
      <c r="AE30" s="592"/>
      <c r="AF30" s="592"/>
      <c r="AG30" s="593"/>
      <c r="AH30" s="550">
        <v>79.599999999999994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48</v>
      </c>
      <c r="BD30" s="605"/>
      <c r="BE30" s="605"/>
      <c r="BF30" s="605"/>
      <c r="BG30" s="605"/>
      <c r="BH30" s="605"/>
      <c r="BI30" s="605"/>
      <c r="BJ30" s="605"/>
      <c r="BK30" s="605"/>
      <c r="BL30" s="605"/>
      <c r="BM30" s="606"/>
      <c r="BN30" s="607">
        <v>1246604</v>
      </c>
      <c r="BO30" s="608"/>
      <c r="BP30" s="608"/>
      <c r="BQ30" s="608"/>
      <c r="BR30" s="608"/>
      <c r="BS30" s="608"/>
      <c r="BT30" s="608"/>
      <c r="BU30" s="609"/>
      <c r="BV30" s="607">
        <v>1004838</v>
      </c>
      <c r="BW30" s="608"/>
      <c r="BX30" s="608"/>
      <c r="BY30" s="608"/>
      <c r="BZ30" s="608"/>
      <c r="CA30" s="608"/>
      <c r="CB30" s="608"/>
      <c r="CC30" s="609"/>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x14ac:dyDescent="0.15">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x14ac:dyDescent="0.15">
      <c r="A32" s="164"/>
      <c r="B32" s="190"/>
      <c r="C32" s="191" t="s">
        <v>186</v>
      </c>
      <c r="D32" s="191"/>
      <c r="E32" s="191"/>
      <c r="F32" s="188"/>
      <c r="G32" s="188"/>
      <c r="H32" s="188"/>
      <c r="I32" s="188"/>
      <c r="J32" s="188"/>
      <c r="K32" s="188"/>
      <c r="L32" s="188"/>
      <c r="M32" s="188"/>
      <c r="N32" s="188"/>
      <c r="O32" s="188"/>
      <c r="P32" s="188"/>
      <c r="Q32" s="188"/>
      <c r="R32" s="188"/>
      <c r="S32" s="188"/>
      <c r="T32" s="188"/>
      <c r="U32" s="188" t="s">
        <v>187</v>
      </c>
      <c r="V32" s="188"/>
      <c r="W32" s="188"/>
      <c r="X32" s="188"/>
      <c r="Y32" s="188"/>
      <c r="Z32" s="188"/>
      <c r="AA32" s="188"/>
      <c r="AB32" s="188"/>
      <c r="AC32" s="188"/>
      <c r="AD32" s="188"/>
      <c r="AE32" s="188"/>
      <c r="AF32" s="188"/>
      <c r="AG32" s="188"/>
      <c r="AH32" s="188"/>
      <c r="AI32" s="188"/>
      <c r="AJ32" s="188"/>
      <c r="AK32" s="188"/>
      <c r="AL32" s="188"/>
      <c r="AM32" s="192" t="s">
        <v>188</v>
      </c>
      <c r="AN32" s="188"/>
      <c r="AO32" s="188"/>
      <c r="AP32" s="188"/>
      <c r="AQ32" s="188"/>
      <c r="AR32" s="188"/>
      <c r="AS32" s="192"/>
      <c r="AT32" s="192"/>
      <c r="AU32" s="192"/>
      <c r="AV32" s="192"/>
      <c r="AW32" s="192"/>
      <c r="AX32" s="192"/>
      <c r="AY32" s="192"/>
      <c r="AZ32" s="192"/>
      <c r="BA32" s="192"/>
      <c r="BB32" s="188"/>
      <c r="BC32" s="192"/>
      <c r="BD32" s="188"/>
      <c r="BE32" s="192" t="s">
        <v>189</v>
      </c>
      <c r="BF32" s="188"/>
      <c r="BG32" s="188"/>
      <c r="BH32" s="188"/>
      <c r="BI32" s="188"/>
      <c r="BJ32" s="192"/>
      <c r="BK32" s="192"/>
      <c r="BL32" s="192"/>
      <c r="BM32" s="192"/>
      <c r="BN32" s="192"/>
      <c r="BO32" s="192"/>
      <c r="BP32" s="192"/>
      <c r="BQ32" s="192"/>
      <c r="BR32" s="188"/>
      <c r="BS32" s="188"/>
      <c r="BT32" s="188"/>
      <c r="BU32" s="188"/>
      <c r="BV32" s="188"/>
      <c r="BW32" s="188" t="s">
        <v>190</v>
      </c>
      <c r="BX32" s="188"/>
      <c r="BY32" s="188"/>
      <c r="BZ32" s="188"/>
      <c r="CA32" s="188"/>
      <c r="CB32" s="192"/>
      <c r="CC32" s="192"/>
      <c r="CD32" s="192"/>
      <c r="CE32" s="192"/>
      <c r="CF32" s="192"/>
      <c r="CG32" s="192"/>
      <c r="CH32" s="192"/>
      <c r="CI32" s="192"/>
      <c r="CJ32" s="192"/>
      <c r="CK32" s="192"/>
      <c r="CL32" s="192"/>
      <c r="CM32" s="192"/>
      <c r="CN32" s="192"/>
      <c r="CO32" s="192" t="s">
        <v>191</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x14ac:dyDescent="0.15">
      <c r="A33" s="164"/>
      <c r="B33" s="190"/>
      <c r="C33" s="455" t="s">
        <v>192</v>
      </c>
      <c r="D33" s="455"/>
      <c r="E33" s="420" t="s">
        <v>193</v>
      </c>
      <c r="F33" s="420"/>
      <c r="G33" s="420"/>
      <c r="H33" s="420"/>
      <c r="I33" s="420"/>
      <c r="J33" s="420"/>
      <c r="K33" s="420"/>
      <c r="L33" s="420"/>
      <c r="M33" s="420"/>
      <c r="N33" s="420"/>
      <c r="O33" s="420"/>
      <c r="P33" s="420"/>
      <c r="Q33" s="420"/>
      <c r="R33" s="420"/>
      <c r="S33" s="420"/>
      <c r="T33" s="193"/>
      <c r="U33" s="455" t="s">
        <v>192</v>
      </c>
      <c r="V33" s="455"/>
      <c r="W33" s="420" t="s">
        <v>193</v>
      </c>
      <c r="X33" s="420"/>
      <c r="Y33" s="420"/>
      <c r="Z33" s="420"/>
      <c r="AA33" s="420"/>
      <c r="AB33" s="420"/>
      <c r="AC33" s="420"/>
      <c r="AD33" s="420"/>
      <c r="AE33" s="420"/>
      <c r="AF33" s="420"/>
      <c r="AG33" s="420"/>
      <c r="AH33" s="420"/>
      <c r="AI33" s="420"/>
      <c r="AJ33" s="420"/>
      <c r="AK33" s="420"/>
      <c r="AL33" s="193"/>
      <c r="AM33" s="455" t="s">
        <v>192</v>
      </c>
      <c r="AN33" s="455"/>
      <c r="AO33" s="420" t="s">
        <v>193</v>
      </c>
      <c r="AP33" s="420"/>
      <c r="AQ33" s="420"/>
      <c r="AR33" s="420"/>
      <c r="AS33" s="420"/>
      <c r="AT33" s="420"/>
      <c r="AU33" s="420"/>
      <c r="AV33" s="420"/>
      <c r="AW33" s="420"/>
      <c r="AX33" s="420"/>
      <c r="AY33" s="420"/>
      <c r="AZ33" s="420"/>
      <c r="BA33" s="420"/>
      <c r="BB33" s="420"/>
      <c r="BC33" s="420"/>
      <c r="BD33" s="194"/>
      <c r="BE33" s="420" t="s">
        <v>194</v>
      </c>
      <c r="BF33" s="420"/>
      <c r="BG33" s="420" t="s">
        <v>195</v>
      </c>
      <c r="BH33" s="420"/>
      <c r="BI33" s="420"/>
      <c r="BJ33" s="420"/>
      <c r="BK33" s="420"/>
      <c r="BL33" s="420"/>
      <c r="BM33" s="420"/>
      <c r="BN33" s="420"/>
      <c r="BO33" s="420"/>
      <c r="BP33" s="420"/>
      <c r="BQ33" s="420"/>
      <c r="BR33" s="420"/>
      <c r="BS33" s="420"/>
      <c r="BT33" s="420"/>
      <c r="BU33" s="420"/>
      <c r="BV33" s="194"/>
      <c r="BW33" s="455" t="s">
        <v>194</v>
      </c>
      <c r="BX33" s="455"/>
      <c r="BY33" s="420" t="s">
        <v>196</v>
      </c>
      <c r="BZ33" s="420"/>
      <c r="CA33" s="420"/>
      <c r="CB33" s="420"/>
      <c r="CC33" s="420"/>
      <c r="CD33" s="420"/>
      <c r="CE33" s="420"/>
      <c r="CF33" s="420"/>
      <c r="CG33" s="420"/>
      <c r="CH33" s="420"/>
      <c r="CI33" s="420"/>
      <c r="CJ33" s="420"/>
      <c r="CK33" s="420"/>
      <c r="CL33" s="420"/>
      <c r="CM33" s="420"/>
      <c r="CN33" s="193"/>
      <c r="CO33" s="455" t="s">
        <v>192</v>
      </c>
      <c r="CP33" s="455"/>
      <c r="CQ33" s="420" t="s">
        <v>197</v>
      </c>
      <c r="CR33" s="420"/>
      <c r="CS33" s="420"/>
      <c r="CT33" s="420"/>
      <c r="CU33" s="420"/>
      <c r="CV33" s="420"/>
      <c r="CW33" s="420"/>
      <c r="CX33" s="420"/>
      <c r="CY33" s="420"/>
      <c r="CZ33" s="420"/>
      <c r="DA33" s="420"/>
      <c r="DB33" s="420"/>
      <c r="DC33" s="420"/>
      <c r="DD33" s="420"/>
      <c r="DE33" s="420"/>
      <c r="DF33" s="193"/>
      <c r="DG33" s="619" t="s">
        <v>198</v>
      </c>
      <c r="DH33" s="619"/>
      <c r="DI33" s="195"/>
      <c r="DJ33" s="163"/>
      <c r="DK33" s="163"/>
      <c r="DL33" s="163"/>
      <c r="DM33" s="163"/>
      <c r="DN33" s="163"/>
      <c r="DO33" s="163"/>
    </row>
    <row r="34" spans="1:119" ht="32.25" customHeight="1" x14ac:dyDescent="0.15">
      <c r="A34" s="164"/>
      <c r="B34" s="190"/>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191"/>
      <c r="U34" s="620">
        <f>IF(W34="","",MAX(C34:D43)+1)</f>
        <v>4</v>
      </c>
      <c r="V34" s="620"/>
      <c r="W34" s="621" t="str">
        <f>IF('各会計、関係団体の財政状況及び健全化判断比率'!B28="","",'各会計、関係団体の財政状況及び健全化判断比率'!B28)</f>
        <v>国民健康保険運営事業会計</v>
      </c>
      <c r="X34" s="621"/>
      <c r="Y34" s="621"/>
      <c r="Z34" s="621"/>
      <c r="AA34" s="621"/>
      <c r="AB34" s="621"/>
      <c r="AC34" s="621"/>
      <c r="AD34" s="621"/>
      <c r="AE34" s="621"/>
      <c r="AF34" s="621"/>
      <c r="AG34" s="621"/>
      <c r="AH34" s="621"/>
      <c r="AI34" s="621"/>
      <c r="AJ34" s="621"/>
      <c r="AK34" s="621"/>
      <c r="AL34" s="191"/>
      <c r="AM34" s="620" t="str">
        <f>IF(AO34="","",MAX(C34:D43,U34:V43)+1)</f>
        <v/>
      </c>
      <c r="AN34" s="620"/>
      <c r="AO34" s="621"/>
      <c r="AP34" s="621"/>
      <c r="AQ34" s="621"/>
      <c r="AR34" s="621"/>
      <c r="AS34" s="621"/>
      <c r="AT34" s="621"/>
      <c r="AU34" s="621"/>
      <c r="AV34" s="621"/>
      <c r="AW34" s="621"/>
      <c r="AX34" s="621"/>
      <c r="AY34" s="621"/>
      <c r="AZ34" s="621"/>
      <c r="BA34" s="621"/>
      <c r="BB34" s="621"/>
      <c r="BC34" s="621"/>
      <c r="BD34" s="191"/>
      <c r="BE34" s="620">
        <f>IF(BG34="","",MAX(C34:D43,U34:V43,AM34:AN43)+1)</f>
        <v>8</v>
      </c>
      <c r="BF34" s="620"/>
      <c r="BG34" s="621" t="str">
        <f>IF('各会計、関係団体の財政状況及び健全化判断比率'!B32="","",'各会計、関係団体の財政状況及び健全化判断比率'!B32)</f>
        <v>簡易水道事業会計</v>
      </c>
      <c r="BH34" s="621"/>
      <c r="BI34" s="621"/>
      <c r="BJ34" s="621"/>
      <c r="BK34" s="621"/>
      <c r="BL34" s="621"/>
      <c r="BM34" s="621"/>
      <c r="BN34" s="621"/>
      <c r="BO34" s="621"/>
      <c r="BP34" s="621"/>
      <c r="BQ34" s="621"/>
      <c r="BR34" s="621"/>
      <c r="BS34" s="621"/>
      <c r="BT34" s="621"/>
      <c r="BU34" s="621"/>
      <c r="BV34" s="191"/>
      <c r="BW34" s="620">
        <f>IF(BY34="","",MAX(C34:D43,U34:V43,AM34:AN43,BE34:BF43)+1)</f>
        <v>10</v>
      </c>
      <c r="BX34" s="620"/>
      <c r="BY34" s="621" t="str">
        <f>IF('各会計、関係団体の財政状況及び健全化判断比率'!B68="","",'各会計、関係団体の財政状況及び健全化判断比率'!B68)</f>
        <v>東京都市町村総合事務組合（一般会計）</v>
      </c>
      <c r="BZ34" s="621"/>
      <c r="CA34" s="621"/>
      <c r="CB34" s="621"/>
      <c r="CC34" s="621"/>
      <c r="CD34" s="621"/>
      <c r="CE34" s="621"/>
      <c r="CF34" s="621"/>
      <c r="CG34" s="621"/>
      <c r="CH34" s="621"/>
      <c r="CI34" s="621"/>
      <c r="CJ34" s="621"/>
      <c r="CK34" s="621"/>
      <c r="CL34" s="621"/>
      <c r="CM34" s="621"/>
      <c r="CN34" s="191"/>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188"/>
      <c r="DG34" s="622" t="str">
        <f>IF('各会計、関係団体の財政状況及び健全化判断比率'!BR7="","",'各会計、関係団体の財政状況及び健全化判断比率'!BR7)</f>
        <v/>
      </c>
      <c r="DH34" s="622"/>
      <c r="DI34" s="195"/>
      <c r="DJ34" s="163"/>
      <c r="DK34" s="163"/>
      <c r="DL34" s="163"/>
      <c r="DM34" s="163"/>
      <c r="DN34" s="163"/>
      <c r="DO34" s="163"/>
    </row>
    <row r="35" spans="1:119" ht="32.25" customHeight="1" x14ac:dyDescent="0.15">
      <c r="A35" s="164"/>
      <c r="B35" s="190"/>
      <c r="C35" s="620">
        <f>IF(E35="","",C34+1)</f>
        <v>2</v>
      </c>
      <c r="D35" s="620"/>
      <c r="E35" s="621" t="str">
        <f>IF('各会計、関係団体の財政状況及び健全化判断比率'!B8="","",'各会計、関係団体の財政状況及び健全化判断比率'!B8)</f>
        <v>航路事業会計</v>
      </c>
      <c r="F35" s="621"/>
      <c r="G35" s="621"/>
      <c r="H35" s="621"/>
      <c r="I35" s="621"/>
      <c r="J35" s="621"/>
      <c r="K35" s="621"/>
      <c r="L35" s="621"/>
      <c r="M35" s="621"/>
      <c r="N35" s="621"/>
      <c r="O35" s="621"/>
      <c r="P35" s="621"/>
      <c r="Q35" s="621"/>
      <c r="R35" s="621"/>
      <c r="S35" s="621"/>
      <c r="T35" s="191"/>
      <c r="U35" s="620">
        <f>IF(W35="","",U34+1)</f>
        <v>5</v>
      </c>
      <c r="V35" s="620"/>
      <c r="W35" s="621" t="str">
        <f>IF('各会計、関係団体の財政状況及び健全化判断比率'!B29="","",'各会計、関係団体の財政状況及び健全化判断比率'!B29)</f>
        <v>介護保険事業会計</v>
      </c>
      <c r="X35" s="621"/>
      <c r="Y35" s="621"/>
      <c r="Z35" s="621"/>
      <c r="AA35" s="621"/>
      <c r="AB35" s="621"/>
      <c r="AC35" s="621"/>
      <c r="AD35" s="621"/>
      <c r="AE35" s="621"/>
      <c r="AF35" s="621"/>
      <c r="AG35" s="621"/>
      <c r="AH35" s="621"/>
      <c r="AI35" s="621"/>
      <c r="AJ35" s="621"/>
      <c r="AK35" s="621"/>
      <c r="AL35" s="191"/>
      <c r="AM35" s="620" t="str">
        <f t="shared" ref="AM35:AM43" si="0">IF(AO35="","",AM34+1)</f>
        <v/>
      </c>
      <c r="AN35" s="620"/>
      <c r="AO35" s="621"/>
      <c r="AP35" s="621"/>
      <c r="AQ35" s="621"/>
      <c r="AR35" s="621"/>
      <c r="AS35" s="621"/>
      <c r="AT35" s="621"/>
      <c r="AU35" s="621"/>
      <c r="AV35" s="621"/>
      <c r="AW35" s="621"/>
      <c r="AX35" s="621"/>
      <c r="AY35" s="621"/>
      <c r="AZ35" s="621"/>
      <c r="BA35" s="621"/>
      <c r="BB35" s="621"/>
      <c r="BC35" s="621"/>
      <c r="BD35" s="191"/>
      <c r="BE35" s="620">
        <f t="shared" ref="BE35:BE43" si="1">IF(BG35="","",BE34+1)</f>
        <v>9</v>
      </c>
      <c r="BF35" s="620"/>
      <c r="BG35" s="621" t="str">
        <f>IF('各会計、関係団体の財政状況及び健全化判断比率'!B33="","",'各会計、関係団体の財政状況及び健全化判断比率'!B33)</f>
        <v>観光施設事業会計</v>
      </c>
      <c r="BH35" s="621"/>
      <c r="BI35" s="621"/>
      <c r="BJ35" s="621"/>
      <c r="BK35" s="621"/>
      <c r="BL35" s="621"/>
      <c r="BM35" s="621"/>
      <c r="BN35" s="621"/>
      <c r="BO35" s="621"/>
      <c r="BP35" s="621"/>
      <c r="BQ35" s="621"/>
      <c r="BR35" s="621"/>
      <c r="BS35" s="621"/>
      <c r="BT35" s="621"/>
      <c r="BU35" s="621"/>
      <c r="BV35" s="191"/>
      <c r="BW35" s="620">
        <f t="shared" ref="BW35:BW43" si="2">IF(BY35="","",BW34+1)</f>
        <v>11</v>
      </c>
      <c r="BX35" s="620"/>
      <c r="BY35" s="621" t="str">
        <f>IF('各会計、関係団体の財政状況及び健全化判断比率'!B69="","",'各会計、関係団体の財政状況及び健全化判断比率'!B69)</f>
        <v>東京都市町村総合事務組合(交通災害共済事業）</v>
      </c>
      <c r="BZ35" s="621"/>
      <c r="CA35" s="621"/>
      <c r="CB35" s="621"/>
      <c r="CC35" s="621"/>
      <c r="CD35" s="621"/>
      <c r="CE35" s="621"/>
      <c r="CF35" s="621"/>
      <c r="CG35" s="621"/>
      <c r="CH35" s="621"/>
      <c r="CI35" s="621"/>
      <c r="CJ35" s="621"/>
      <c r="CK35" s="621"/>
      <c r="CL35" s="621"/>
      <c r="CM35" s="621"/>
      <c r="CN35" s="191"/>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188"/>
      <c r="DG35" s="622" t="str">
        <f>IF('各会計、関係団体の財政状況及び健全化判断比率'!BR8="","",'各会計、関係団体の財政状況及び健全化判断比率'!BR8)</f>
        <v/>
      </c>
      <c r="DH35" s="622"/>
      <c r="DI35" s="195"/>
      <c r="DJ35" s="163"/>
      <c r="DK35" s="163"/>
      <c r="DL35" s="163"/>
      <c r="DM35" s="163"/>
      <c r="DN35" s="163"/>
      <c r="DO35" s="163"/>
    </row>
    <row r="36" spans="1:119" ht="32.25" customHeight="1" x14ac:dyDescent="0.15">
      <c r="A36" s="164"/>
      <c r="B36" s="190"/>
      <c r="C36" s="620">
        <f>IF(E36="","",C35+1)</f>
        <v>3</v>
      </c>
      <c r="D36" s="620"/>
      <c r="E36" s="621" t="str">
        <f>IF('各会計、関係団体の財政状況及び健全化判断比率'!B9="","",'各会計、関係団体の財政状況及び健全化判断比率'!B9)</f>
        <v>産業センター運営事業会計</v>
      </c>
      <c r="F36" s="621"/>
      <c r="G36" s="621"/>
      <c r="H36" s="621"/>
      <c r="I36" s="621"/>
      <c r="J36" s="621"/>
      <c r="K36" s="621"/>
      <c r="L36" s="621"/>
      <c r="M36" s="621"/>
      <c r="N36" s="621"/>
      <c r="O36" s="621"/>
      <c r="P36" s="621"/>
      <c r="Q36" s="621"/>
      <c r="R36" s="621"/>
      <c r="S36" s="621"/>
      <c r="T36" s="191"/>
      <c r="U36" s="620">
        <f t="shared" ref="U36:U43" si="4">IF(W36="","",U35+1)</f>
        <v>6</v>
      </c>
      <c r="V36" s="620"/>
      <c r="W36" s="621" t="str">
        <f>IF('各会計、関係団体の財政状況及び健全化判断比率'!B30="","",'各会計、関係団体の財政状況及び健全化判断比率'!B30)</f>
        <v>後期高齢者医療事業会計</v>
      </c>
      <c r="X36" s="621"/>
      <c r="Y36" s="621"/>
      <c r="Z36" s="621"/>
      <c r="AA36" s="621"/>
      <c r="AB36" s="621"/>
      <c r="AC36" s="621"/>
      <c r="AD36" s="621"/>
      <c r="AE36" s="621"/>
      <c r="AF36" s="621"/>
      <c r="AG36" s="621"/>
      <c r="AH36" s="621"/>
      <c r="AI36" s="621"/>
      <c r="AJ36" s="621"/>
      <c r="AK36" s="621"/>
      <c r="AL36" s="191"/>
      <c r="AM36" s="620" t="str">
        <f t="shared" si="0"/>
        <v/>
      </c>
      <c r="AN36" s="620"/>
      <c r="AO36" s="621"/>
      <c r="AP36" s="621"/>
      <c r="AQ36" s="621"/>
      <c r="AR36" s="621"/>
      <c r="AS36" s="621"/>
      <c r="AT36" s="621"/>
      <c r="AU36" s="621"/>
      <c r="AV36" s="621"/>
      <c r="AW36" s="621"/>
      <c r="AX36" s="621"/>
      <c r="AY36" s="621"/>
      <c r="AZ36" s="621"/>
      <c r="BA36" s="621"/>
      <c r="BB36" s="621"/>
      <c r="BC36" s="621"/>
      <c r="BD36" s="191"/>
      <c r="BE36" s="620" t="str">
        <f t="shared" si="1"/>
        <v/>
      </c>
      <c r="BF36" s="620"/>
      <c r="BG36" s="621"/>
      <c r="BH36" s="621"/>
      <c r="BI36" s="621"/>
      <c r="BJ36" s="621"/>
      <c r="BK36" s="621"/>
      <c r="BL36" s="621"/>
      <c r="BM36" s="621"/>
      <c r="BN36" s="621"/>
      <c r="BO36" s="621"/>
      <c r="BP36" s="621"/>
      <c r="BQ36" s="621"/>
      <c r="BR36" s="621"/>
      <c r="BS36" s="621"/>
      <c r="BT36" s="621"/>
      <c r="BU36" s="621"/>
      <c r="BV36" s="191"/>
      <c r="BW36" s="620">
        <f t="shared" si="2"/>
        <v>12</v>
      </c>
      <c r="BX36" s="620"/>
      <c r="BY36" s="621" t="str">
        <f>IF('各会計、関係団体の財政状況及び健全化判断比率'!B70="","",'各会計、関係団体の財政状況及び健全化判断比率'!B70)</f>
        <v>東京都後期高齢者医療広域連合(一般会計）</v>
      </c>
      <c r="BZ36" s="621"/>
      <c r="CA36" s="621"/>
      <c r="CB36" s="621"/>
      <c r="CC36" s="621"/>
      <c r="CD36" s="621"/>
      <c r="CE36" s="621"/>
      <c r="CF36" s="621"/>
      <c r="CG36" s="621"/>
      <c r="CH36" s="621"/>
      <c r="CI36" s="621"/>
      <c r="CJ36" s="621"/>
      <c r="CK36" s="621"/>
      <c r="CL36" s="621"/>
      <c r="CM36" s="621"/>
      <c r="CN36" s="191"/>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188"/>
      <c r="DG36" s="622" t="str">
        <f>IF('各会計、関係団体の財政状況及び健全化判断比率'!BR9="","",'各会計、関係団体の財政状況及び健全化判断比率'!BR9)</f>
        <v/>
      </c>
      <c r="DH36" s="622"/>
      <c r="DI36" s="195"/>
      <c r="DJ36" s="163"/>
      <c r="DK36" s="163"/>
      <c r="DL36" s="163"/>
      <c r="DM36" s="163"/>
      <c r="DN36" s="163"/>
      <c r="DO36" s="163"/>
    </row>
    <row r="37" spans="1:119" ht="32.25" customHeight="1" x14ac:dyDescent="0.15">
      <c r="A37" s="164"/>
      <c r="B37" s="190"/>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191"/>
      <c r="U37" s="620">
        <f t="shared" si="4"/>
        <v>7</v>
      </c>
      <c r="V37" s="620"/>
      <c r="W37" s="621" t="str">
        <f>IF('各会計、関係団体の財政状況及び健全化判断比率'!B31="","",'各会計、関係団体の財政状況及び健全化判断比率'!B31)</f>
        <v>介護サービス事業会計</v>
      </c>
      <c r="X37" s="621"/>
      <c r="Y37" s="621"/>
      <c r="Z37" s="621"/>
      <c r="AA37" s="621"/>
      <c r="AB37" s="621"/>
      <c r="AC37" s="621"/>
      <c r="AD37" s="621"/>
      <c r="AE37" s="621"/>
      <c r="AF37" s="621"/>
      <c r="AG37" s="621"/>
      <c r="AH37" s="621"/>
      <c r="AI37" s="621"/>
      <c r="AJ37" s="621"/>
      <c r="AK37" s="621"/>
      <c r="AL37" s="191"/>
      <c r="AM37" s="620" t="str">
        <f t="shared" si="0"/>
        <v/>
      </c>
      <c r="AN37" s="620"/>
      <c r="AO37" s="621"/>
      <c r="AP37" s="621"/>
      <c r="AQ37" s="621"/>
      <c r="AR37" s="621"/>
      <c r="AS37" s="621"/>
      <c r="AT37" s="621"/>
      <c r="AU37" s="621"/>
      <c r="AV37" s="621"/>
      <c r="AW37" s="621"/>
      <c r="AX37" s="621"/>
      <c r="AY37" s="621"/>
      <c r="AZ37" s="621"/>
      <c r="BA37" s="621"/>
      <c r="BB37" s="621"/>
      <c r="BC37" s="621"/>
      <c r="BD37" s="191"/>
      <c r="BE37" s="620" t="str">
        <f t="shared" si="1"/>
        <v/>
      </c>
      <c r="BF37" s="620"/>
      <c r="BG37" s="621"/>
      <c r="BH37" s="621"/>
      <c r="BI37" s="621"/>
      <c r="BJ37" s="621"/>
      <c r="BK37" s="621"/>
      <c r="BL37" s="621"/>
      <c r="BM37" s="621"/>
      <c r="BN37" s="621"/>
      <c r="BO37" s="621"/>
      <c r="BP37" s="621"/>
      <c r="BQ37" s="621"/>
      <c r="BR37" s="621"/>
      <c r="BS37" s="621"/>
      <c r="BT37" s="621"/>
      <c r="BU37" s="621"/>
      <c r="BV37" s="191"/>
      <c r="BW37" s="620">
        <f t="shared" si="2"/>
        <v>13</v>
      </c>
      <c r="BX37" s="620"/>
      <c r="BY37" s="621" t="str">
        <f>IF('各会計、関係団体の財政状況及び健全化判断比率'!B71="","",'各会計、関係団体の財政状況及び健全化判断比率'!B71)</f>
        <v>東京都後期高齢者広域連合（特別会計）</v>
      </c>
      <c r="BZ37" s="621"/>
      <c r="CA37" s="621"/>
      <c r="CB37" s="621"/>
      <c r="CC37" s="621"/>
      <c r="CD37" s="621"/>
      <c r="CE37" s="621"/>
      <c r="CF37" s="621"/>
      <c r="CG37" s="621"/>
      <c r="CH37" s="621"/>
      <c r="CI37" s="621"/>
      <c r="CJ37" s="621"/>
      <c r="CK37" s="621"/>
      <c r="CL37" s="621"/>
      <c r="CM37" s="621"/>
      <c r="CN37" s="191"/>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188"/>
      <c r="DG37" s="622" t="str">
        <f>IF('各会計、関係団体の財政状況及び健全化判断比率'!BR10="","",'各会計、関係団体の財政状況及び健全化判断比率'!BR10)</f>
        <v/>
      </c>
      <c r="DH37" s="622"/>
      <c r="DI37" s="195"/>
      <c r="DJ37" s="163"/>
      <c r="DK37" s="163"/>
      <c r="DL37" s="163"/>
      <c r="DM37" s="163"/>
      <c r="DN37" s="163"/>
      <c r="DO37" s="163"/>
    </row>
    <row r="38" spans="1:119" ht="32.25" customHeight="1" x14ac:dyDescent="0.15">
      <c r="A38" s="164"/>
      <c r="B38" s="190"/>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191"/>
      <c r="U38" s="620" t="str">
        <f t="shared" si="4"/>
        <v/>
      </c>
      <c r="V38" s="620"/>
      <c r="W38" s="621"/>
      <c r="X38" s="621"/>
      <c r="Y38" s="621"/>
      <c r="Z38" s="621"/>
      <c r="AA38" s="621"/>
      <c r="AB38" s="621"/>
      <c r="AC38" s="621"/>
      <c r="AD38" s="621"/>
      <c r="AE38" s="621"/>
      <c r="AF38" s="621"/>
      <c r="AG38" s="621"/>
      <c r="AH38" s="621"/>
      <c r="AI38" s="621"/>
      <c r="AJ38" s="621"/>
      <c r="AK38" s="621"/>
      <c r="AL38" s="191"/>
      <c r="AM38" s="620" t="str">
        <f t="shared" si="0"/>
        <v/>
      </c>
      <c r="AN38" s="620"/>
      <c r="AO38" s="621"/>
      <c r="AP38" s="621"/>
      <c r="AQ38" s="621"/>
      <c r="AR38" s="621"/>
      <c r="AS38" s="621"/>
      <c r="AT38" s="621"/>
      <c r="AU38" s="621"/>
      <c r="AV38" s="621"/>
      <c r="AW38" s="621"/>
      <c r="AX38" s="621"/>
      <c r="AY38" s="621"/>
      <c r="AZ38" s="621"/>
      <c r="BA38" s="621"/>
      <c r="BB38" s="621"/>
      <c r="BC38" s="621"/>
      <c r="BD38" s="191"/>
      <c r="BE38" s="620" t="str">
        <f t="shared" si="1"/>
        <v/>
      </c>
      <c r="BF38" s="620"/>
      <c r="BG38" s="621"/>
      <c r="BH38" s="621"/>
      <c r="BI38" s="621"/>
      <c r="BJ38" s="621"/>
      <c r="BK38" s="621"/>
      <c r="BL38" s="621"/>
      <c r="BM38" s="621"/>
      <c r="BN38" s="621"/>
      <c r="BO38" s="621"/>
      <c r="BP38" s="621"/>
      <c r="BQ38" s="621"/>
      <c r="BR38" s="621"/>
      <c r="BS38" s="621"/>
      <c r="BT38" s="621"/>
      <c r="BU38" s="621"/>
      <c r="BV38" s="191"/>
      <c r="BW38" s="620">
        <f t="shared" si="2"/>
        <v>14</v>
      </c>
      <c r="BX38" s="620"/>
      <c r="BY38" s="621" t="str">
        <f>IF('各会計、関係団体の財政状況及び健全化判断比率'!B72="","",'各会計、関係団体の財政状況及び健全化判断比率'!B72)</f>
        <v>東京都市町村職員退職手当組合</v>
      </c>
      <c r="BZ38" s="621"/>
      <c r="CA38" s="621"/>
      <c r="CB38" s="621"/>
      <c r="CC38" s="621"/>
      <c r="CD38" s="621"/>
      <c r="CE38" s="621"/>
      <c r="CF38" s="621"/>
      <c r="CG38" s="621"/>
      <c r="CH38" s="621"/>
      <c r="CI38" s="621"/>
      <c r="CJ38" s="621"/>
      <c r="CK38" s="621"/>
      <c r="CL38" s="621"/>
      <c r="CM38" s="621"/>
      <c r="CN38" s="191"/>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188"/>
      <c r="DG38" s="622" t="str">
        <f>IF('各会計、関係団体の財政状況及び健全化判断比率'!BR11="","",'各会計、関係団体の財政状況及び健全化判断比率'!BR11)</f>
        <v/>
      </c>
      <c r="DH38" s="622"/>
      <c r="DI38" s="195"/>
      <c r="DJ38" s="163"/>
      <c r="DK38" s="163"/>
      <c r="DL38" s="163"/>
      <c r="DM38" s="163"/>
      <c r="DN38" s="163"/>
      <c r="DO38" s="163"/>
    </row>
    <row r="39" spans="1:119" ht="32.25" customHeight="1" x14ac:dyDescent="0.15">
      <c r="A39" s="164"/>
      <c r="B39" s="190"/>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191"/>
      <c r="U39" s="620" t="str">
        <f t="shared" si="4"/>
        <v/>
      </c>
      <c r="V39" s="620"/>
      <c r="W39" s="621"/>
      <c r="X39" s="621"/>
      <c r="Y39" s="621"/>
      <c r="Z39" s="621"/>
      <c r="AA39" s="621"/>
      <c r="AB39" s="621"/>
      <c r="AC39" s="621"/>
      <c r="AD39" s="621"/>
      <c r="AE39" s="621"/>
      <c r="AF39" s="621"/>
      <c r="AG39" s="621"/>
      <c r="AH39" s="621"/>
      <c r="AI39" s="621"/>
      <c r="AJ39" s="621"/>
      <c r="AK39" s="621"/>
      <c r="AL39" s="191"/>
      <c r="AM39" s="620" t="str">
        <f t="shared" si="0"/>
        <v/>
      </c>
      <c r="AN39" s="620"/>
      <c r="AO39" s="621"/>
      <c r="AP39" s="621"/>
      <c r="AQ39" s="621"/>
      <c r="AR39" s="621"/>
      <c r="AS39" s="621"/>
      <c r="AT39" s="621"/>
      <c r="AU39" s="621"/>
      <c r="AV39" s="621"/>
      <c r="AW39" s="621"/>
      <c r="AX39" s="621"/>
      <c r="AY39" s="621"/>
      <c r="AZ39" s="621"/>
      <c r="BA39" s="621"/>
      <c r="BB39" s="621"/>
      <c r="BC39" s="621"/>
      <c r="BD39" s="191"/>
      <c r="BE39" s="620" t="str">
        <f t="shared" si="1"/>
        <v/>
      </c>
      <c r="BF39" s="620"/>
      <c r="BG39" s="621"/>
      <c r="BH39" s="621"/>
      <c r="BI39" s="621"/>
      <c r="BJ39" s="621"/>
      <c r="BK39" s="621"/>
      <c r="BL39" s="621"/>
      <c r="BM39" s="621"/>
      <c r="BN39" s="621"/>
      <c r="BO39" s="621"/>
      <c r="BP39" s="621"/>
      <c r="BQ39" s="621"/>
      <c r="BR39" s="621"/>
      <c r="BS39" s="621"/>
      <c r="BT39" s="621"/>
      <c r="BU39" s="621"/>
      <c r="BV39" s="191"/>
      <c r="BW39" s="620">
        <f t="shared" si="2"/>
        <v>15</v>
      </c>
      <c r="BX39" s="620"/>
      <c r="BY39" s="621" t="str">
        <f>IF('各会計、関係団体の財政状況及び健全化判断比率'!B73="","",'各会計、関係団体の財政状況及び健全化判断比率'!B73)</f>
        <v>東京都島嶼町村一部事務組合</v>
      </c>
      <c r="BZ39" s="621"/>
      <c r="CA39" s="621"/>
      <c r="CB39" s="621"/>
      <c r="CC39" s="621"/>
      <c r="CD39" s="621"/>
      <c r="CE39" s="621"/>
      <c r="CF39" s="621"/>
      <c r="CG39" s="621"/>
      <c r="CH39" s="621"/>
      <c r="CI39" s="621"/>
      <c r="CJ39" s="621"/>
      <c r="CK39" s="621"/>
      <c r="CL39" s="621"/>
      <c r="CM39" s="621"/>
      <c r="CN39" s="191"/>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188"/>
      <c r="DG39" s="622" t="str">
        <f>IF('各会計、関係団体の財政状況及び健全化判断比率'!BR12="","",'各会計、関係団体の財政状況及び健全化判断比率'!BR12)</f>
        <v/>
      </c>
      <c r="DH39" s="622"/>
      <c r="DI39" s="195"/>
      <c r="DJ39" s="163"/>
      <c r="DK39" s="163"/>
      <c r="DL39" s="163"/>
      <c r="DM39" s="163"/>
      <c r="DN39" s="163"/>
      <c r="DO39" s="163"/>
    </row>
    <row r="40" spans="1:119" ht="32.25" customHeight="1" x14ac:dyDescent="0.15">
      <c r="A40" s="164"/>
      <c r="B40" s="190"/>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191"/>
      <c r="U40" s="620" t="str">
        <f t="shared" si="4"/>
        <v/>
      </c>
      <c r="V40" s="620"/>
      <c r="W40" s="621"/>
      <c r="X40" s="621"/>
      <c r="Y40" s="621"/>
      <c r="Z40" s="621"/>
      <c r="AA40" s="621"/>
      <c r="AB40" s="621"/>
      <c r="AC40" s="621"/>
      <c r="AD40" s="621"/>
      <c r="AE40" s="621"/>
      <c r="AF40" s="621"/>
      <c r="AG40" s="621"/>
      <c r="AH40" s="621"/>
      <c r="AI40" s="621"/>
      <c r="AJ40" s="621"/>
      <c r="AK40" s="621"/>
      <c r="AL40" s="191"/>
      <c r="AM40" s="620" t="str">
        <f t="shared" si="0"/>
        <v/>
      </c>
      <c r="AN40" s="620"/>
      <c r="AO40" s="621"/>
      <c r="AP40" s="621"/>
      <c r="AQ40" s="621"/>
      <c r="AR40" s="621"/>
      <c r="AS40" s="621"/>
      <c r="AT40" s="621"/>
      <c r="AU40" s="621"/>
      <c r="AV40" s="621"/>
      <c r="AW40" s="621"/>
      <c r="AX40" s="621"/>
      <c r="AY40" s="621"/>
      <c r="AZ40" s="621"/>
      <c r="BA40" s="621"/>
      <c r="BB40" s="621"/>
      <c r="BC40" s="621"/>
      <c r="BD40" s="191"/>
      <c r="BE40" s="620" t="str">
        <f t="shared" si="1"/>
        <v/>
      </c>
      <c r="BF40" s="620"/>
      <c r="BG40" s="621"/>
      <c r="BH40" s="621"/>
      <c r="BI40" s="621"/>
      <c r="BJ40" s="621"/>
      <c r="BK40" s="621"/>
      <c r="BL40" s="621"/>
      <c r="BM40" s="621"/>
      <c r="BN40" s="621"/>
      <c r="BO40" s="621"/>
      <c r="BP40" s="621"/>
      <c r="BQ40" s="621"/>
      <c r="BR40" s="621"/>
      <c r="BS40" s="621"/>
      <c r="BT40" s="621"/>
      <c r="BU40" s="621"/>
      <c r="BV40" s="191"/>
      <c r="BW40" s="620">
        <f t="shared" si="2"/>
        <v>16</v>
      </c>
      <c r="BX40" s="620"/>
      <c r="BY40" s="621" t="str">
        <f>IF('各会計、関係団体の財政状況及び健全化判断比率'!B74="","",'各会計、関係団体の財政状況及び健全化判断比率'!B74)</f>
        <v>東京都市町村議会議員公務災害補償等組合</v>
      </c>
      <c r="BZ40" s="621"/>
      <c r="CA40" s="621"/>
      <c r="CB40" s="621"/>
      <c r="CC40" s="621"/>
      <c r="CD40" s="621"/>
      <c r="CE40" s="621"/>
      <c r="CF40" s="621"/>
      <c r="CG40" s="621"/>
      <c r="CH40" s="621"/>
      <c r="CI40" s="621"/>
      <c r="CJ40" s="621"/>
      <c r="CK40" s="621"/>
      <c r="CL40" s="621"/>
      <c r="CM40" s="621"/>
      <c r="CN40" s="191"/>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188"/>
      <c r="DG40" s="622" t="str">
        <f>IF('各会計、関係団体の財政状況及び健全化判断比率'!BR13="","",'各会計、関係団体の財政状況及び健全化判断比率'!BR13)</f>
        <v/>
      </c>
      <c r="DH40" s="622"/>
      <c r="DI40" s="195"/>
      <c r="DJ40" s="163"/>
      <c r="DK40" s="163"/>
      <c r="DL40" s="163"/>
      <c r="DM40" s="163"/>
      <c r="DN40" s="163"/>
      <c r="DO40" s="163"/>
    </row>
    <row r="41" spans="1:119" ht="32.25" customHeight="1" x14ac:dyDescent="0.15">
      <c r="A41" s="164"/>
      <c r="B41" s="190"/>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191"/>
      <c r="U41" s="620" t="str">
        <f t="shared" si="4"/>
        <v/>
      </c>
      <c r="V41" s="620"/>
      <c r="W41" s="621"/>
      <c r="X41" s="621"/>
      <c r="Y41" s="621"/>
      <c r="Z41" s="621"/>
      <c r="AA41" s="621"/>
      <c r="AB41" s="621"/>
      <c r="AC41" s="621"/>
      <c r="AD41" s="621"/>
      <c r="AE41" s="621"/>
      <c r="AF41" s="621"/>
      <c r="AG41" s="621"/>
      <c r="AH41" s="621"/>
      <c r="AI41" s="621"/>
      <c r="AJ41" s="621"/>
      <c r="AK41" s="621"/>
      <c r="AL41" s="191"/>
      <c r="AM41" s="620" t="str">
        <f t="shared" si="0"/>
        <v/>
      </c>
      <c r="AN41" s="620"/>
      <c r="AO41" s="621"/>
      <c r="AP41" s="621"/>
      <c r="AQ41" s="621"/>
      <c r="AR41" s="621"/>
      <c r="AS41" s="621"/>
      <c r="AT41" s="621"/>
      <c r="AU41" s="621"/>
      <c r="AV41" s="621"/>
      <c r="AW41" s="621"/>
      <c r="AX41" s="621"/>
      <c r="AY41" s="621"/>
      <c r="AZ41" s="621"/>
      <c r="BA41" s="621"/>
      <c r="BB41" s="621"/>
      <c r="BC41" s="621"/>
      <c r="BD41" s="191"/>
      <c r="BE41" s="620" t="str">
        <f t="shared" si="1"/>
        <v/>
      </c>
      <c r="BF41" s="620"/>
      <c r="BG41" s="621"/>
      <c r="BH41" s="621"/>
      <c r="BI41" s="621"/>
      <c r="BJ41" s="621"/>
      <c r="BK41" s="621"/>
      <c r="BL41" s="621"/>
      <c r="BM41" s="621"/>
      <c r="BN41" s="621"/>
      <c r="BO41" s="621"/>
      <c r="BP41" s="621"/>
      <c r="BQ41" s="621"/>
      <c r="BR41" s="621"/>
      <c r="BS41" s="621"/>
      <c r="BT41" s="621"/>
      <c r="BU41" s="621"/>
      <c r="BV41" s="191"/>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191"/>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188"/>
      <c r="DG41" s="622" t="str">
        <f>IF('各会計、関係団体の財政状況及び健全化判断比率'!BR14="","",'各会計、関係団体の財政状況及び健全化判断比率'!BR14)</f>
        <v/>
      </c>
      <c r="DH41" s="622"/>
      <c r="DI41" s="195"/>
      <c r="DJ41" s="163"/>
      <c r="DK41" s="163"/>
      <c r="DL41" s="163"/>
      <c r="DM41" s="163"/>
      <c r="DN41" s="163"/>
      <c r="DO41" s="163"/>
    </row>
    <row r="42" spans="1:119" ht="32.25" customHeight="1" x14ac:dyDescent="0.15">
      <c r="A42" s="163"/>
      <c r="B42" s="190"/>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191"/>
      <c r="U42" s="620" t="str">
        <f t="shared" si="4"/>
        <v/>
      </c>
      <c r="V42" s="620"/>
      <c r="W42" s="621"/>
      <c r="X42" s="621"/>
      <c r="Y42" s="621"/>
      <c r="Z42" s="621"/>
      <c r="AA42" s="621"/>
      <c r="AB42" s="621"/>
      <c r="AC42" s="621"/>
      <c r="AD42" s="621"/>
      <c r="AE42" s="621"/>
      <c r="AF42" s="621"/>
      <c r="AG42" s="621"/>
      <c r="AH42" s="621"/>
      <c r="AI42" s="621"/>
      <c r="AJ42" s="621"/>
      <c r="AK42" s="621"/>
      <c r="AL42" s="191"/>
      <c r="AM42" s="620" t="str">
        <f t="shared" si="0"/>
        <v/>
      </c>
      <c r="AN42" s="620"/>
      <c r="AO42" s="621"/>
      <c r="AP42" s="621"/>
      <c r="AQ42" s="621"/>
      <c r="AR42" s="621"/>
      <c r="AS42" s="621"/>
      <c r="AT42" s="621"/>
      <c r="AU42" s="621"/>
      <c r="AV42" s="621"/>
      <c r="AW42" s="621"/>
      <c r="AX42" s="621"/>
      <c r="AY42" s="621"/>
      <c r="AZ42" s="621"/>
      <c r="BA42" s="621"/>
      <c r="BB42" s="621"/>
      <c r="BC42" s="621"/>
      <c r="BD42" s="191"/>
      <c r="BE42" s="620" t="str">
        <f t="shared" si="1"/>
        <v/>
      </c>
      <c r="BF42" s="620"/>
      <c r="BG42" s="621"/>
      <c r="BH42" s="621"/>
      <c r="BI42" s="621"/>
      <c r="BJ42" s="621"/>
      <c r="BK42" s="621"/>
      <c r="BL42" s="621"/>
      <c r="BM42" s="621"/>
      <c r="BN42" s="621"/>
      <c r="BO42" s="621"/>
      <c r="BP42" s="621"/>
      <c r="BQ42" s="621"/>
      <c r="BR42" s="621"/>
      <c r="BS42" s="621"/>
      <c r="BT42" s="621"/>
      <c r="BU42" s="621"/>
      <c r="BV42" s="191"/>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191"/>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188"/>
      <c r="DG42" s="622" t="str">
        <f>IF('各会計、関係団体の財政状況及び健全化判断比率'!BR15="","",'各会計、関係団体の財政状況及び健全化判断比率'!BR15)</f>
        <v/>
      </c>
      <c r="DH42" s="622"/>
      <c r="DI42" s="195"/>
      <c r="DJ42" s="163"/>
      <c r="DK42" s="163"/>
      <c r="DL42" s="163"/>
      <c r="DM42" s="163"/>
      <c r="DN42" s="163"/>
      <c r="DO42" s="163"/>
    </row>
    <row r="43" spans="1:119" ht="32.25" customHeight="1" x14ac:dyDescent="0.15">
      <c r="A43" s="163"/>
      <c r="B43" s="190"/>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191"/>
      <c r="U43" s="620" t="str">
        <f t="shared" si="4"/>
        <v/>
      </c>
      <c r="V43" s="620"/>
      <c r="W43" s="621"/>
      <c r="X43" s="621"/>
      <c r="Y43" s="621"/>
      <c r="Z43" s="621"/>
      <c r="AA43" s="621"/>
      <c r="AB43" s="621"/>
      <c r="AC43" s="621"/>
      <c r="AD43" s="621"/>
      <c r="AE43" s="621"/>
      <c r="AF43" s="621"/>
      <c r="AG43" s="621"/>
      <c r="AH43" s="621"/>
      <c r="AI43" s="621"/>
      <c r="AJ43" s="621"/>
      <c r="AK43" s="621"/>
      <c r="AL43" s="191"/>
      <c r="AM43" s="620" t="str">
        <f t="shared" si="0"/>
        <v/>
      </c>
      <c r="AN43" s="620"/>
      <c r="AO43" s="621"/>
      <c r="AP43" s="621"/>
      <c r="AQ43" s="621"/>
      <c r="AR43" s="621"/>
      <c r="AS43" s="621"/>
      <c r="AT43" s="621"/>
      <c r="AU43" s="621"/>
      <c r="AV43" s="621"/>
      <c r="AW43" s="621"/>
      <c r="AX43" s="621"/>
      <c r="AY43" s="621"/>
      <c r="AZ43" s="621"/>
      <c r="BA43" s="621"/>
      <c r="BB43" s="621"/>
      <c r="BC43" s="621"/>
      <c r="BD43" s="191"/>
      <c r="BE43" s="620" t="str">
        <f t="shared" si="1"/>
        <v/>
      </c>
      <c r="BF43" s="620"/>
      <c r="BG43" s="621"/>
      <c r="BH43" s="621"/>
      <c r="BI43" s="621"/>
      <c r="BJ43" s="621"/>
      <c r="BK43" s="621"/>
      <c r="BL43" s="621"/>
      <c r="BM43" s="621"/>
      <c r="BN43" s="621"/>
      <c r="BO43" s="621"/>
      <c r="BP43" s="621"/>
      <c r="BQ43" s="621"/>
      <c r="BR43" s="621"/>
      <c r="BS43" s="621"/>
      <c r="BT43" s="621"/>
      <c r="BU43" s="621"/>
      <c r="BV43" s="191"/>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191"/>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188"/>
      <c r="DG43" s="622" t="str">
        <f>IF('各会計、関係団体の財政状況及び健全化判断比率'!BR16="","",'各会計、関係団体の財政状況及び健全化判断比率'!BR16)</f>
        <v/>
      </c>
      <c r="DH43" s="622"/>
      <c r="DI43" s="195"/>
      <c r="DJ43" s="163"/>
      <c r="DK43" s="163"/>
      <c r="DL43" s="163"/>
      <c r="DM43" s="163"/>
      <c r="DN43" s="163"/>
      <c r="DO43" s="163"/>
    </row>
    <row r="44" spans="1:119" ht="13.5" customHeight="1" thickBot="1" x14ac:dyDescent="0.2">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x14ac:dyDescent="0.15">
      <c r="B46" s="163" t="s">
        <v>199</v>
      </c>
      <c r="C46" s="163"/>
      <c r="D46" s="163"/>
      <c r="E46" s="163" t="s">
        <v>200</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x14ac:dyDescent="0.15">
      <c r="B47" s="163"/>
      <c r="C47" s="163"/>
      <c r="D47" s="163"/>
      <c r="E47" s="163" t="s">
        <v>201</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x14ac:dyDescent="0.15">
      <c r="B48" s="163"/>
      <c r="C48" s="163"/>
      <c r="D48" s="163"/>
      <c r="E48" s="163" t="s">
        <v>202</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x14ac:dyDescent="0.15">
      <c r="E49" s="199" t="s">
        <v>203</v>
      </c>
    </row>
    <row r="50" spans="5:5" x14ac:dyDescent="0.15">
      <c r="E50" s="165" t="s">
        <v>204</v>
      </c>
    </row>
    <row r="51" spans="5:5" x14ac:dyDescent="0.15">
      <c r="E51" s="165" t="s">
        <v>205</v>
      </c>
    </row>
    <row r="52" spans="5:5" x14ac:dyDescent="0.15">
      <c r="E52" s="165" t="s">
        <v>206</v>
      </c>
    </row>
    <row r="53" spans="5:5" x14ac:dyDescent="0.15"/>
    <row r="54" spans="5:5" x14ac:dyDescent="0.15"/>
    <row r="55" spans="5:5" x14ac:dyDescent="0.15"/>
    <row r="56" spans="5:5" x14ac:dyDescent="0.15"/>
  </sheetData>
  <sheetProtection algorithmName="SHA-512" hashValue="Ma+mPgaK4dveoXLziiM0+2G5MUb5HDlM35RgbTDXaOnyAwpXh5/hrzl4TokBU9RNeJw9zOrYngRxbFlBR/8VKQ==" saltValue="B8/B9ZSv5uK5ivUSUABF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03" customWidth="1"/>
    <col min="96" max="133" width="1.625" style="220" customWidth="1"/>
    <col min="134" max="143" width="1.625" style="203" customWidth="1"/>
    <col min="144" max="16384" width="0" style="203" hidden="1"/>
  </cols>
  <sheetData>
    <row r="1" spans="2:143" ht="22.5" customHeight="1" thickBot="1" x14ac:dyDescent="0.2">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623" t="s">
        <v>207</v>
      </c>
      <c r="DI1" s="624"/>
      <c r="DJ1" s="624"/>
      <c r="DK1" s="624"/>
      <c r="DL1" s="624"/>
      <c r="DM1" s="624"/>
      <c r="DN1" s="625"/>
      <c r="DO1" s="203"/>
      <c r="DP1" s="623" t="s">
        <v>208</v>
      </c>
      <c r="DQ1" s="624"/>
      <c r="DR1" s="624"/>
      <c r="DS1" s="624"/>
      <c r="DT1" s="624"/>
      <c r="DU1" s="624"/>
      <c r="DV1" s="624"/>
      <c r="DW1" s="624"/>
      <c r="DX1" s="624"/>
      <c r="DY1" s="624"/>
      <c r="DZ1" s="624"/>
      <c r="EA1" s="624"/>
      <c r="EB1" s="624"/>
      <c r="EC1" s="625"/>
      <c r="ED1" s="201"/>
      <c r="EE1" s="201"/>
      <c r="EF1" s="201"/>
      <c r="EG1" s="201"/>
      <c r="EH1" s="201"/>
      <c r="EI1" s="201"/>
      <c r="EJ1" s="201"/>
      <c r="EK1" s="201"/>
      <c r="EL1" s="201"/>
      <c r="EM1" s="201"/>
    </row>
    <row r="2" spans="2:143" ht="22.5" customHeight="1" x14ac:dyDescent="0.15">
      <c r="B2" s="204" t="s">
        <v>209</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15">
      <c r="B3" s="626" t="s">
        <v>210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213</v>
      </c>
      <c r="S4" s="627"/>
      <c r="T4" s="627"/>
      <c r="U4" s="627"/>
      <c r="V4" s="627"/>
      <c r="W4" s="627"/>
      <c r="X4" s="627"/>
      <c r="Y4" s="628"/>
      <c r="Z4" s="626" t="s">
        <v>214</v>
      </c>
      <c r="AA4" s="627"/>
      <c r="AB4" s="627"/>
      <c r="AC4" s="628"/>
      <c r="AD4" s="626" t="s">
        <v>215</v>
      </c>
      <c r="AE4" s="627"/>
      <c r="AF4" s="627"/>
      <c r="AG4" s="627"/>
      <c r="AH4" s="627"/>
      <c r="AI4" s="627"/>
      <c r="AJ4" s="627"/>
      <c r="AK4" s="628"/>
      <c r="AL4" s="626" t="s">
        <v>214</v>
      </c>
      <c r="AM4" s="627"/>
      <c r="AN4" s="627"/>
      <c r="AO4" s="628"/>
      <c r="AP4" s="632" t="s">
        <v>216</v>
      </c>
      <c r="AQ4" s="632"/>
      <c r="AR4" s="632"/>
      <c r="AS4" s="632"/>
      <c r="AT4" s="632"/>
      <c r="AU4" s="632"/>
      <c r="AV4" s="632"/>
      <c r="AW4" s="632"/>
      <c r="AX4" s="632"/>
      <c r="AY4" s="632"/>
      <c r="AZ4" s="632"/>
      <c r="BA4" s="632"/>
      <c r="BB4" s="632"/>
      <c r="BC4" s="632"/>
      <c r="BD4" s="632"/>
      <c r="BE4" s="632"/>
      <c r="BF4" s="632"/>
      <c r="BG4" s="632" t="s">
        <v>217</v>
      </c>
      <c r="BH4" s="632"/>
      <c r="BI4" s="632"/>
      <c r="BJ4" s="632"/>
      <c r="BK4" s="632"/>
      <c r="BL4" s="632"/>
      <c r="BM4" s="632"/>
      <c r="BN4" s="632"/>
      <c r="BO4" s="632" t="s">
        <v>214</v>
      </c>
      <c r="BP4" s="632"/>
      <c r="BQ4" s="632"/>
      <c r="BR4" s="632"/>
      <c r="BS4" s="632" t="s">
        <v>218</v>
      </c>
      <c r="BT4" s="632"/>
      <c r="BU4" s="632"/>
      <c r="BV4" s="632"/>
      <c r="BW4" s="632"/>
      <c r="BX4" s="632"/>
      <c r="BY4" s="632"/>
      <c r="BZ4" s="632"/>
      <c r="CA4" s="632"/>
      <c r="CB4" s="632"/>
      <c r="CD4" s="629" t="s">
        <v>219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07" customFormat="1" ht="11.25" customHeight="1" x14ac:dyDescent="0.15">
      <c r="B5" s="633" t="s">
        <v>220</v>
      </c>
      <c r="C5" s="634"/>
      <c r="D5" s="634"/>
      <c r="E5" s="634"/>
      <c r="F5" s="634"/>
      <c r="G5" s="634"/>
      <c r="H5" s="634"/>
      <c r="I5" s="634"/>
      <c r="J5" s="634"/>
      <c r="K5" s="634"/>
      <c r="L5" s="634"/>
      <c r="M5" s="634"/>
      <c r="N5" s="634"/>
      <c r="O5" s="634"/>
      <c r="P5" s="634"/>
      <c r="Q5" s="635"/>
      <c r="R5" s="636">
        <v>43630</v>
      </c>
      <c r="S5" s="637"/>
      <c r="T5" s="637"/>
      <c r="U5" s="637"/>
      <c r="V5" s="637"/>
      <c r="W5" s="637"/>
      <c r="X5" s="637"/>
      <c r="Y5" s="638"/>
      <c r="Z5" s="639">
        <v>2.2000000000000002</v>
      </c>
      <c r="AA5" s="639"/>
      <c r="AB5" s="639"/>
      <c r="AC5" s="639"/>
      <c r="AD5" s="640">
        <v>43630</v>
      </c>
      <c r="AE5" s="640"/>
      <c r="AF5" s="640"/>
      <c r="AG5" s="640"/>
      <c r="AH5" s="640"/>
      <c r="AI5" s="640"/>
      <c r="AJ5" s="640"/>
      <c r="AK5" s="640"/>
      <c r="AL5" s="641">
        <v>11.7</v>
      </c>
      <c r="AM5" s="642"/>
      <c r="AN5" s="642"/>
      <c r="AO5" s="643"/>
      <c r="AP5" s="633" t="s">
        <v>221</v>
      </c>
      <c r="AQ5" s="634"/>
      <c r="AR5" s="634"/>
      <c r="AS5" s="634"/>
      <c r="AT5" s="634"/>
      <c r="AU5" s="634"/>
      <c r="AV5" s="634"/>
      <c r="AW5" s="634"/>
      <c r="AX5" s="634"/>
      <c r="AY5" s="634"/>
      <c r="AZ5" s="634"/>
      <c r="BA5" s="634"/>
      <c r="BB5" s="634"/>
      <c r="BC5" s="634"/>
      <c r="BD5" s="634"/>
      <c r="BE5" s="634"/>
      <c r="BF5" s="635"/>
      <c r="BG5" s="647">
        <v>43630</v>
      </c>
      <c r="BH5" s="648"/>
      <c r="BI5" s="648"/>
      <c r="BJ5" s="648"/>
      <c r="BK5" s="648"/>
      <c r="BL5" s="648"/>
      <c r="BM5" s="648"/>
      <c r="BN5" s="649"/>
      <c r="BO5" s="650">
        <v>100</v>
      </c>
      <c r="BP5" s="650"/>
      <c r="BQ5" s="650"/>
      <c r="BR5" s="650"/>
      <c r="BS5" s="651" t="s">
        <v>222</v>
      </c>
      <c r="BT5" s="651"/>
      <c r="BU5" s="651"/>
      <c r="BV5" s="651"/>
      <c r="BW5" s="651"/>
      <c r="BX5" s="651"/>
      <c r="BY5" s="651"/>
      <c r="BZ5" s="651"/>
      <c r="CA5" s="651"/>
      <c r="CB5" s="655"/>
      <c r="CD5" s="629" t="s">
        <v>216</v>
      </c>
      <c r="CE5" s="630"/>
      <c r="CF5" s="630"/>
      <c r="CG5" s="630"/>
      <c r="CH5" s="630"/>
      <c r="CI5" s="630"/>
      <c r="CJ5" s="630"/>
      <c r="CK5" s="630"/>
      <c r="CL5" s="630"/>
      <c r="CM5" s="630"/>
      <c r="CN5" s="630"/>
      <c r="CO5" s="630"/>
      <c r="CP5" s="630"/>
      <c r="CQ5" s="631"/>
      <c r="CR5" s="629" t="s">
        <v>223</v>
      </c>
      <c r="CS5" s="630"/>
      <c r="CT5" s="630"/>
      <c r="CU5" s="630"/>
      <c r="CV5" s="630"/>
      <c r="CW5" s="630"/>
      <c r="CX5" s="630"/>
      <c r="CY5" s="631"/>
      <c r="CZ5" s="629" t="s">
        <v>214</v>
      </c>
      <c r="DA5" s="630"/>
      <c r="DB5" s="630"/>
      <c r="DC5" s="631"/>
      <c r="DD5" s="629" t="s">
        <v>224</v>
      </c>
      <c r="DE5" s="630"/>
      <c r="DF5" s="630"/>
      <c r="DG5" s="630"/>
      <c r="DH5" s="630"/>
      <c r="DI5" s="630"/>
      <c r="DJ5" s="630"/>
      <c r="DK5" s="630"/>
      <c r="DL5" s="630"/>
      <c r="DM5" s="630"/>
      <c r="DN5" s="630"/>
      <c r="DO5" s="630"/>
      <c r="DP5" s="631"/>
      <c r="DQ5" s="629" t="s">
        <v>225</v>
      </c>
      <c r="DR5" s="630"/>
      <c r="DS5" s="630"/>
      <c r="DT5" s="630"/>
      <c r="DU5" s="630"/>
      <c r="DV5" s="630"/>
      <c r="DW5" s="630"/>
      <c r="DX5" s="630"/>
      <c r="DY5" s="630"/>
      <c r="DZ5" s="630"/>
      <c r="EA5" s="630"/>
      <c r="EB5" s="630"/>
      <c r="EC5" s="631"/>
    </row>
    <row r="6" spans="2:143" ht="11.25" customHeight="1" x14ac:dyDescent="0.15">
      <c r="B6" s="644" t="s">
        <v>226</v>
      </c>
      <c r="C6" s="645"/>
      <c r="D6" s="645"/>
      <c r="E6" s="645"/>
      <c r="F6" s="645"/>
      <c r="G6" s="645"/>
      <c r="H6" s="645"/>
      <c r="I6" s="645"/>
      <c r="J6" s="645"/>
      <c r="K6" s="645"/>
      <c r="L6" s="645"/>
      <c r="M6" s="645"/>
      <c r="N6" s="645"/>
      <c r="O6" s="645"/>
      <c r="P6" s="645"/>
      <c r="Q6" s="646"/>
      <c r="R6" s="647">
        <v>1820</v>
      </c>
      <c r="S6" s="648"/>
      <c r="T6" s="648"/>
      <c r="U6" s="648"/>
      <c r="V6" s="648"/>
      <c r="W6" s="648"/>
      <c r="X6" s="648"/>
      <c r="Y6" s="649"/>
      <c r="Z6" s="650">
        <v>0.1</v>
      </c>
      <c r="AA6" s="650"/>
      <c r="AB6" s="650"/>
      <c r="AC6" s="650"/>
      <c r="AD6" s="651">
        <v>1820</v>
      </c>
      <c r="AE6" s="651"/>
      <c r="AF6" s="651"/>
      <c r="AG6" s="651"/>
      <c r="AH6" s="651"/>
      <c r="AI6" s="651"/>
      <c r="AJ6" s="651"/>
      <c r="AK6" s="651"/>
      <c r="AL6" s="652">
        <v>0.5</v>
      </c>
      <c r="AM6" s="653"/>
      <c r="AN6" s="653"/>
      <c r="AO6" s="654"/>
      <c r="AP6" s="644" t="s">
        <v>227</v>
      </c>
      <c r="AQ6" s="645"/>
      <c r="AR6" s="645"/>
      <c r="AS6" s="645"/>
      <c r="AT6" s="645"/>
      <c r="AU6" s="645"/>
      <c r="AV6" s="645"/>
      <c r="AW6" s="645"/>
      <c r="AX6" s="645"/>
      <c r="AY6" s="645"/>
      <c r="AZ6" s="645"/>
      <c r="BA6" s="645"/>
      <c r="BB6" s="645"/>
      <c r="BC6" s="645"/>
      <c r="BD6" s="645"/>
      <c r="BE6" s="645"/>
      <c r="BF6" s="646"/>
      <c r="BG6" s="647">
        <v>43630</v>
      </c>
      <c r="BH6" s="648"/>
      <c r="BI6" s="648"/>
      <c r="BJ6" s="648"/>
      <c r="BK6" s="648"/>
      <c r="BL6" s="648"/>
      <c r="BM6" s="648"/>
      <c r="BN6" s="649"/>
      <c r="BO6" s="650">
        <v>100</v>
      </c>
      <c r="BP6" s="650"/>
      <c r="BQ6" s="650"/>
      <c r="BR6" s="650"/>
      <c r="BS6" s="651" t="s">
        <v>222</v>
      </c>
      <c r="BT6" s="651"/>
      <c r="BU6" s="651"/>
      <c r="BV6" s="651"/>
      <c r="BW6" s="651"/>
      <c r="BX6" s="651"/>
      <c r="BY6" s="651"/>
      <c r="BZ6" s="651"/>
      <c r="CA6" s="651"/>
      <c r="CB6" s="655"/>
      <c r="CD6" s="658" t="s">
        <v>228</v>
      </c>
      <c r="CE6" s="659"/>
      <c r="CF6" s="659"/>
      <c r="CG6" s="659"/>
      <c r="CH6" s="659"/>
      <c r="CI6" s="659"/>
      <c r="CJ6" s="659"/>
      <c r="CK6" s="659"/>
      <c r="CL6" s="659"/>
      <c r="CM6" s="659"/>
      <c r="CN6" s="659"/>
      <c r="CO6" s="659"/>
      <c r="CP6" s="659"/>
      <c r="CQ6" s="660"/>
      <c r="CR6" s="647">
        <v>12209</v>
      </c>
      <c r="CS6" s="648"/>
      <c r="CT6" s="648"/>
      <c r="CU6" s="648"/>
      <c r="CV6" s="648"/>
      <c r="CW6" s="648"/>
      <c r="CX6" s="648"/>
      <c r="CY6" s="649"/>
      <c r="CZ6" s="641">
        <v>0.6</v>
      </c>
      <c r="DA6" s="642"/>
      <c r="DB6" s="642"/>
      <c r="DC6" s="661"/>
      <c r="DD6" s="656" t="s">
        <v>222</v>
      </c>
      <c r="DE6" s="648"/>
      <c r="DF6" s="648"/>
      <c r="DG6" s="648"/>
      <c r="DH6" s="648"/>
      <c r="DI6" s="648"/>
      <c r="DJ6" s="648"/>
      <c r="DK6" s="648"/>
      <c r="DL6" s="648"/>
      <c r="DM6" s="648"/>
      <c r="DN6" s="648"/>
      <c r="DO6" s="648"/>
      <c r="DP6" s="649"/>
      <c r="DQ6" s="656">
        <v>12209</v>
      </c>
      <c r="DR6" s="648"/>
      <c r="DS6" s="648"/>
      <c r="DT6" s="648"/>
      <c r="DU6" s="648"/>
      <c r="DV6" s="648"/>
      <c r="DW6" s="648"/>
      <c r="DX6" s="648"/>
      <c r="DY6" s="648"/>
      <c r="DZ6" s="648"/>
      <c r="EA6" s="648"/>
      <c r="EB6" s="648"/>
      <c r="EC6" s="657"/>
    </row>
    <row r="7" spans="2:143" ht="11.25" customHeight="1" x14ac:dyDescent="0.15">
      <c r="B7" s="644" t="s">
        <v>229</v>
      </c>
      <c r="C7" s="645"/>
      <c r="D7" s="645"/>
      <c r="E7" s="645"/>
      <c r="F7" s="645"/>
      <c r="G7" s="645"/>
      <c r="H7" s="645"/>
      <c r="I7" s="645"/>
      <c r="J7" s="645"/>
      <c r="K7" s="645"/>
      <c r="L7" s="645"/>
      <c r="M7" s="645"/>
      <c r="N7" s="645"/>
      <c r="O7" s="645"/>
      <c r="P7" s="645"/>
      <c r="Q7" s="646"/>
      <c r="R7" s="647">
        <v>67</v>
      </c>
      <c r="S7" s="648"/>
      <c r="T7" s="648"/>
      <c r="U7" s="648"/>
      <c r="V7" s="648"/>
      <c r="W7" s="648"/>
      <c r="X7" s="648"/>
      <c r="Y7" s="649"/>
      <c r="Z7" s="650">
        <v>0</v>
      </c>
      <c r="AA7" s="650"/>
      <c r="AB7" s="650"/>
      <c r="AC7" s="650"/>
      <c r="AD7" s="651">
        <v>67</v>
      </c>
      <c r="AE7" s="651"/>
      <c r="AF7" s="651"/>
      <c r="AG7" s="651"/>
      <c r="AH7" s="651"/>
      <c r="AI7" s="651"/>
      <c r="AJ7" s="651"/>
      <c r="AK7" s="651"/>
      <c r="AL7" s="652">
        <v>0</v>
      </c>
      <c r="AM7" s="653"/>
      <c r="AN7" s="653"/>
      <c r="AO7" s="654"/>
      <c r="AP7" s="644" t="s">
        <v>230</v>
      </c>
      <c r="AQ7" s="645"/>
      <c r="AR7" s="645"/>
      <c r="AS7" s="645"/>
      <c r="AT7" s="645"/>
      <c r="AU7" s="645"/>
      <c r="AV7" s="645"/>
      <c r="AW7" s="645"/>
      <c r="AX7" s="645"/>
      <c r="AY7" s="645"/>
      <c r="AZ7" s="645"/>
      <c r="BA7" s="645"/>
      <c r="BB7" s="645"/>
      <c r="BC7" s="645"/>
      <c r="BD7" s="645"/>
      <c r="BE7" s="645"/>
      <c r="BF7" s="646"/>
      <c r="BG7" s="647">
        <v>22065</v>
      </c>
      <c r="BH7" s="648"/>
      <c r="BI7" s="648"/>
      <c r="BJ7" s="648"/>
      <c r="BK7" s="648"/>
      <c r="BL7" s="648"/>
      <c r="BM7" s="648"/>
      <c r="BN7" s="649"/>
      <c r="BO7" s="650">
        <v>50.6</v>
      </c>
      <c r="BP7" s="650"/>
      <c r="BQ7" s="650"/>
      <c r="BR7" s="650"/>
      <c r="BS7" s="651" t="s">
        <v>231</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902446</v>
      </c>
      <c r="CS7" s="648"/>
      <c r="CT7" s="648"/>
      <c r="CU7" s="648"/>
      <c r="CV7" s="648"/>
      <c r="CW7" s="648"/>
      <c r="CX7" s="648"/>
      <c r="CY7" s="649"/>
      <c r="CZ7" s="650">
        <v>47</v>
      </c>
      <c r="DA7" s="650"/>
      <c r="DB7" s="650"/>
      <c r="DC7" s="650"/>
      <c r="DD7" s="656">
        <v>57951</v>
      </c>
      <c r="DE7" s="648"/>
      <c r="DF7" s="648"/>
      <c r="DG7" s="648"/>
      <c r="DH7" s="648"/>
      <c r="DI7" s="648"/>
      <c r="DJ7" s="648"/>
      <c r="DK7" s="648"/>
      <c r="DL7" s="648"/>
      <c r="DM7" s="648"/>
      <c r="DN7" s="648"/>
      <c r="DO7" s="648"/>
      <c r="DP7" s="649"/>
      <c r="DQ7" s="656">
        <v>627320</v>
      </c>
      <c r="DR7" s="648"/>
      <c r="DS7" s="648"/>
      <c r="DT7" s="648"/>
      <c r="DU7" s="648"/>
      <c r="DV7" s="648"/>
      <c r="DW7" s="648"/>
      <c r="DX7" s="648"/>
      <c r="DY7" s="648"/>
      <c r="DZ7" s="648"/>
      <c r="EA7" s="648"/>
      <c r="EB7" s="648"/>
      <c r="EC7" s="657"/>
    </row>
    <row r="8" spans="2:143" ht="11.25" customHeight="1" x14ac:dyDescent="0.15">
      <c r="B8" s="644" t="s">
        <v>233</v>
      </c>
      <c r="C8" s="645"/>
      <c r="D8" s="645"/>
      <c r="E8" s="645"/>
      <c r="F8" s="645"/>
      <c r="G8" s="645"/>
      <c r="H8" s="645"/>
      <c r="I8" s="645"/>
      <c r="J8" s="645"/>
      <c r="K8" s="645"/>
      <c r="L8" s="645"/>
      <c r="M8" s="645"/>
      <c r="N8" s="645"/>
      <c r="O8" s="645"/>
      <c r="P8" s="645"/>
      <c r="Q8" s="646"/>
      <c r="R8" s="647">
        <v>325</v>
      </c>
      <c r="S8" s="648"/>
      <c r="T8" s="648"/>
      <c r="U8" s="648"/>
      <c r="V8" s="648"/>
      <c r="W8" s="648"/>
      <c r="X8" s="648"/>
      <c r="Y8" s="649"/>
      <c r="Z8" s="650">
        <v>0</v>
      </c>
      <c r="AA8" s="650"/>
      <c r="AB8" s="650"/>
      <c r="AC8" s="650"/>
      <c r="AD8" s="651">
        <v>325</v>
      </c>
      <c r="AE8" s="651"/>
      <c r="AF8" s="651"/>
      <c r="AG8" s="651"/>
      <c r="AH8" s="651"/>
      <c r="AI8" s="651"/>
      <c r="AJ8" s="651"/>
      <c r="AK8" s="651"/>
      <c r="AL8" s="652">
        <v>0.1</v>
      </c>
      <c r="AM8" s="653"/>
      <c r="AN8" s="653"/>
      <c r="AO8" s="654"/>
      <c r="AP8" s="644" t="s">
        <v>234</v>
      </c>
      <c r="AQ8" s="645"/>
      <c r="AR8" s="645"/>
      <c r="AS8" s="645"/>
      <c r="AT8" s="645"/>
      <c r="AU8" s="645"/>
      <c r="AV8" s="645"/>
      <c r="AW8" s="645"/>
      <c r="AX8" s="645"/>
      <c r="AY8" s="645"/>
      <c r="AZ8" s="645"/>
      <c r="BA8" s="645"/>
      <c r="BB8" s="645"/>
      <c r="BC8" s="645"/>
      <c r="BD8" s="645"/>
      <c r="BE8" s="645"/>
      <c r="BF8" s="646"/>
      <c r="BG8" s="647">
        <v>668</v>
      </c>
      <c r="BH8" s="648"/>
      <c r="BI8" s="648"/>
      <c r="BJ8" s="648"/>
      <c r="BK8" s="648"/>
      <c r="BL8" s="648"/>
      <c r="BM8" s="648"/>
      <c r="BN8" s="649"/>
      <c r="BO8" s="650">
        <v>1.5</v>
      </c>
      <c r="BP8" s="650"/>
      <c r="BQ8" s="650"/>
      <c r="BR8" s="650"/>
      <c r="BS8" s="656" t="s">
        <v>222</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93813</v>
      </c>
      <c r="CS8" s="648"/>
      <c r="CT8" s="648"/>
      <c r="CU8" s="648"/>
      <c r="CV8" s="648"/>
      <c r="CW8" s="648"/>
      <c r="CX8" s="648"/>
      <c r="CY8" s="649"/>
      <c r="CZ8" s="650">
        <v>4.9000000000000004</v>
      </c>
      <c r="DA8" s="650"/>
      <c r="DB8" s="650"/>
      <c r="DC8" s="650"/>
      <c r="DD8" s="656" t="s">
        <v>222</v>
      </c>
      <c r="DE8" s="648"/>
      <c r="DF8" s="648"/>
      <c r="DG8" s="648"/>
      <c r="DH8" s="648"/>
      <c r="DI8" s="648"/>
      <c r="DJ8" s="648"/>
      <c r="DK8" s="648"/>
      <c r="DL8" s="648"/>
      <c r="DM8" s="648"/>
      <c r="DN8" s="648"/>
      <c r="DO8" s="648"/>
      <c r="DP8" s="649"/>
      <c r="DQ8" s="656">
        <v>42972</v>
      </c>
      <c r="DR8" s="648"/>
      <c r="DS8" s="648"/>
      <c r="DT8" s="648"/>
      <c r="DU8" s="648"/>
      <c r="DV8" s="648"/>
      <c r="DW8" s="648"/>
      <c r="DX8" s="648"/>
      <c r="DY8" s="648"/>
      <c r="DZ8" s="648"/>
      <c r="EA8" s="648"/>
      <c r="EB8" s="648"/>
      <c r="EC8" s="657"/>
    </row>
    <row r="9" spans="2:143" ht="11.25" customHeight="1" x14ac:dyDescent="0.15">
      <c r="B9" s="644" t="s">
        <v>236</v>
      </c>
      <c r="C9" s="645"/>
      <c r="D9" s="645"/>
      <c r="E9" s="645"/>
      <c r="F9" s="645"/>
      <c r="G9" s="645"/>
      <c r="H9" s="645"/>
      <c r="I9" s="645"/>
      <c r="J9" s="645"/>
      <c r="K9" s="645"/>
      <c r="L9" s="645"/>
      <c r="M9" s="645"/>
      <c r="N9" s="645"/>
      <c r="O9" s="645"/>
      <c r="P9" s="645"/>
      <c r="Q9" s="646"/>
      <c r="R9" s="647">
        <v>378</v>
      </c>
      <c r="S9" s="648"/>
      <c r="T9" s="648"/>
      <c r="U9" s="648"/>
      <c r="V9" s="648"/>
      <c r="W9" s="648"/>
      <c r="X9" s="648"/>
      <c r="Y9" s="649"/>
      <c r="Z9" s="650">
        <v>0</v>
      </c>
      <c r="AA9" s="650"/>
      <c r="AB9" s="650"/>
      <c r="AC9" s="650"/>
      <c r="AD9" s="651">
        <v>378</v>
      </c>
      <c r="AE9" s="651"/>
      <c r="AF9" s="651"/>
      <c r="AG9" s="651"/>
      <c r="AH9" s="651"/>
      <c r="AI9" s="651"/>
      <c r="AJ9" s="651"/>
      <c r="AK9" s="651"/>
      <c r="AL9" s="652">
        <v>0.1</v>
      </c>
      <c r="AM9" s="653"/>
      <c r="AN9" s="653"/>
      <c r="AO9" s="654"/>
      <c r="AP9" s="644" t="s">
        <v>237</v>
      </c>
      <c r="AQ9" s="645"/>
      <c r="AR9" s="645"/>
      <c r="AS9" s="645"/>
      <c r="AT9" s="645"/>
      <c r="AU9" s="645"/>
      <c r="AV9" s="645"/>
      <c r="AW9" s="645"/>
      <c r="AX9" s="645"/>
      <c r="AY9" s="645"/>
      <c r="AZ9" s="645"/>
      <c r="BA9" s="645"/>
      <c r="BB9" s="645"/>
      <c r="BC9" s="645"/>
      <c r="BD9" s="645"/>
      <c r="BE9" s="645"/>
      <c r="BF9" s="646"/>
      <c r="BG9" s="647">
        <v>19032</v>
      </c>
      <c r="BH9" s="648"/>
      <c r="BI9" s="648"/>
      <c r="BJ9" s="648"/>
      <c r="BK9" s="648"/>
      <c r="BL9" s="648"/>
      <c r="BM9" s="648"/>
      <c r="BN9" s="649"/>
      <c r="BO9" s="650">
        <v>43.6</v>
      </c>
      <c r="BP9" s="650"/>
      <c r="BQ9" s="650"/>
      <c r="BR9" s="650"/>
      <c r="BS9" s="656" t="s">
        <v>222</v>
      </c>
      <c r="BT9" s="648"/>
      <c r="BU9" s="648"/>
      <c r="BV9" s="648"/>
      <c r="BW9" s="648"/>
      <c r="BX9" s="648"/>
      <c r="BY9" s="648"/>
      <c r="BZ9" s="648"/>
      <c r="CA9" s="648"/>
      <c r="CB9" s="657"/>
      <c r="CD9" s="662" t="s">
        <v>238</v>
      </c>
      <c r="CE9" s="663"/>
      <c r="CF9" s="663"/>
      <c r="CG9" s="663"/>
      <c r="CH9" s="663"/>
      <c r="CI9" s="663"/>
      <c r="CJ9" s="663"/>
      <c r="CK9" s="663"/>
      <c r="CL9" s="663"/>
      <c r="CM9" s="663"/>
      <c r="CN9" s="663"/>
      <c r="CO9" s="663"/>
      <c r="CP9" s="663"/>
      <c r="CQ9" s="664"/>
      <c r="CR9" s="647">
        <v>261768</v>
      </c>
      <c r="CS9" s="648"/>
      <c r="CT9" s="648"/>
      <c r="CU9" s="648"/>
      <c r="CV9" s="648"/>
      <c r="CW9" s="648"/>
      <c r="CX9" s="648"/>
      <c r="CY9" s="649"/>
      <c r="CZ9" s="650">
        <v>13.6</v>
      </c>
      <c r="DA9" s="650"/>
      <c r="DB9" s="650"/>
      <c r="DC9" s="650"/>
      <c r="DD9" s="656">
        <v>109630</v>
      </c>
      <c r="DE9" s="648"/>
      <c r="DF9" s="648"/>
      <c r="DG9" s="648"/>
      <c r="DH9" s="648"/>
      <c r="DI9" s="648"/>
      <c r="DJ9" s="648"/>
      <c r="DK9" s="648"/>
      <c r="DL9" s="648"/>
      <c r="DM9" s="648"/>
      <c r="DN9" s="648"/>
      <c r="DO9" s="648"/>
      <c r="DP9" s="649"/>
      <c r="DQ9" s="656">
        <v>171239</v>
      </c>
      <c r="DR9" s="648"/>
      <c r="DS9" s="648"/>
      <c r="DT9" s="648"/>
      <c r="DU9" s="648"/>
      <c r="DV9" s="648"/>
      <c r="DW9" s="648"/>
      <c r="DX9" s="648"/>
      <c r="DY9" s="648"/>
      <c r="DZ9" s="648"/>
      <c r="EA9" s="648"/>
      <c r="EB9" s="648"/>
      <c r="EC9" s="657"/>
    </row>
    <row r="10" spans="2:143" ht="11.25" customHeight="1" x14ac:dyDescent="0.15">
      <c r="B10" s="644" t="s">
        <v>239</v>
      </c>
      <c r="C10" s="645"/>
      <c r="D10" s="645"/>
      <c r="E10" s="645"/>
      <c r="F10" s="645"/>
      <c r="G10" s="645"/>
      <c r="H10" s="645"/>
      <c r="I10" s="645"/>
      <c r="J10" s="645"/>
      <c r="K10" s="645"/>
      <c r="L10" s="645"/>
      <c r="M10" s="645"/>
      <c r="N10" s="645"/>
      <c r="O10" s="645"/>
      <c r="P10" s="645"/>
      <c r="Q10" s="646"/>
      <c r="R10" s="647" t="s">
        <v>231</v>
      </c>
      <c r="S10" s="648"/>
      <c r="T10" s="648"/>
      <c r="U10" s="648"/>
      <c r="V10" s="648"/>
      <c r="W10" s="648"/>
      <c r="X10" s="648"/>
      <c r="Y10" s="649"/>
      <c r="Z10" s="650" t="s">
        <v>222</v>
      </c>
      <c r="AA10" s="650"/>
      <c r="AB10" s="650"/>
      <c r="AC10" s="650"/>
      <c r="AD10" s="651" t="s">
        <v>222</v>
      </c>
      <c r="AE10" s="651"/>
      <c r="AF10" s="651"/>
      <c r="AG10" s="651"/>
      <c r="AH10" s="651"/>
      <c r="AI10" s="651"/>
      <c r="AJ10" s="651"/>
      <c r="AK10" s="651"/>
      <c r="AL10" s="652" t="s">
        <v>222</v>
      </c>
      <c r="AM10" s="653"/>
      <c r="AN10" s="653"/>
      <c r="AO10" s="654"/>
      <c r="AP10" s="644" t="s">
        <v>240</v>
      </c>
      <c r="AQ10" s="645"/>
      <c r="AR10" s="645"/>
      <c r="AS10" s="645"/>
      <c r="AT10" s="645"/>
      <c r="AU10" s="645"/>
      <c r="AV10" s="645"/>
      <c r="AW10" s="645"/>
      <c r="AX10" s="645"/>
      <c r="AY10" s="645"/>
      <c r="AZ10" s="645"/>
      <c r="BA10" s="645"/>
      <c r="BB10" s="645"/>
      <c r="BC10" s="645"/>
      <c r="BD10" s="645"/>
      <c r="BE10" s="645"/>
      <c r="BF10" s="646"/>
      <c r="BG10" s="647">
        <v>1581</v>
      </c>
      <c r="BH10" s="648"/>
      <c r="BI10" s="648"/>
      <c r="BJ10" s="648"/>
      <c r="BK10" s="648"/>
      <c r="BL10" s="648"/>
      <c r="BM10" s="648"/>
      <c r="BN10" s="649"/>
      <c r="BO10" s="650">
        <v>3.6</v>
      </c>
      <c r="BP10" s="650"/>
      <c r="BQ10" s="650"/>
      <c r="BR10" s="650"/>
      <c r="BS10" s="656" t="s">
        <v>222</v>
      </c>
      <c r="BT10" s="648"/>
      <c r="BU10" s="648"/>
      <c r="BV10" s="648"/>
      <c r="BW10" s="648"/>
      <c r="BX10" s="648"/>
      <c r="BY10" s="648"/>
      <c r="BZ10" s="648"/>
      <c r="CA10" s="648"/>
      <c r="CB10" s="657"/>
      <c r="CD10" s="662" t="s">
        <v>241</v>
      </c>
      <c r="CE10" s="663"/>
      <c r="CF10" s="663"/>
      <c r="CG10" s="663"/>
      <c r="CH10" s="663"/>
      <c r="CI10" s="663"/>
      <c r="CJ10" s="663"/>
      <c r="CK10" s="663"/>
      <c r="CL10" s="663"/>
      <c r="CM10" s="663"/>
      <c r="CN10" s="663"/>
      <c r="CO10" s="663"/>
      <c r="CP10" s="663"/>
      <c r="CQ10" s="664"/>
      <c r="CR10" s="647" t="s">
        <v>222</v>
      </c>
      <c r="CS10" s="648"/>
      <c r="CT10" s="648"/>
      <c r="CU10" s="648"/>
      <c r="CV10" s="648"/>
      <c r="CW10" s="648"/>
      <c r="CX10" s="648"/>
      <c r="CY10" s="649"/>
      <c r="CZ10" s="650" t="s">
        <v>222</v>
      </c>
      <c r="DA10" s="650"/>
      <c r="DB10" s="650"/>
      <c r="DC10" s="650"/>
      <c r="DD10" s="656" t="s">
        <v>222</v>
      </c>
      <c r="DE10" s="648"/>
      <c r="DF10" s="648"/>
      <c r="DG10" s="648"/>
      <c r="DH10" s="648"/>
      <c r="DI10" s="648"/>
      <c r="DJ10" s="648"/>
      <c r="DK10" s="648"/>
      <c r="DL10" s="648"/>
      <c r="DM10" s="648"/>
      <c r="DN10" s="648"/>
      <c r="DO10" s="648"/>
      <c r="DP10" s="649"/>
      <c r="DQ10" s="656" t="s">
        <v>222</v>
      </c>
      <c r="DR10" s="648"/>
      <c r="DS10" s="648"/>
      <c r="DT10" s="648"/>
      <c r="DU10" s="648"/>
      <c r="DV10" s="648"/>
      <c r="DW10" s="648"/>
      <c r="DX10" s="648"/>
      <c r="DY10" s="648"/>
      <c r="DZ10" s="648"/>
      <c r="EA10" s="648"/>
      <c r="EB10" s="648"/>
      <c r="EC10" s="657"/>
    </row>
    <row r="11" spans="2:143" ht="11.25" customHeight="1" x14ac:dyDescent="0.15">
      <c r="B11" s="644" t="s">
        <v>242</v>
      </c>
      <c r="C11" s="645"/>
      <c r="D11" s="645"/>
      <c r="E11" s="645"/>
      <c r="F11" s="645"/>
      <c r="G11" s="645"/>
      <c r="H11" s="645"/>
      <c r="I11" s="645"/>
      <c r="J11" s="645"/>
      <c r="K11" s="645"/>
      <c r="L11" s="645"/>
      <c r="M11" s="645"/>
      <c r="N11" s="645"/>
      <c r="O11" s="645"/>
      <c r="P11" s="645"/>
      <c r="Q11" s="646"/>
      <c r="R11" s="647">
        <v>7774</v>
      </c>
      <c r="S11" s="648"/>
      <c r="T11" s="648"/>
      <c r="U11" s="648"/>
      <c r="V11" s="648"/>
      <c r="W11" s="648"/>
      <c r="X11" s="648"/>
      <c r="Y11" s="649"/>
      <c r="Z11" s="652">
        <v>0.4</v>
      </c>
      <c r="AA11" s="653"/>
      <c r="AB11" s="653"/>
      <c r="AC11" s="665"/>
      <c r="AD11" s="656">
        <v>7774</v>
      </c>
      <c r="AE11" s="648"/>
      <c r="AF11" s="648"/>
      <c r="AG11" s="648"/>
      <c r="AH11" s="648"/>
      <c r="AI11" s="648"/>
      <c r="AJ11" s="648"/>
      <c r="AK11" s="649"/>
      <c r="AL11" s="652">
        <v>2.1</v>
      </c>
      <c r="AM11" s="653"/>
      <c r="AN11" s="653"/>
      <c r="AO11" s="654"/>
      <c r="AP11" s="644" t="s">
        <v>243</v>
      </c>
      <c r="AQ11" s="645"/>
      <c r="AR11" s="645"/>
      <c r="AS11" s="645"/>
      <c r="AT11" s="645"/>
      <c r="AU11" s="645"/>
      <c r="AV11" s="645"/>
      <c r="AW11" s="645"/>
      <c r="AX11" s="645"/>
      <c r="AY11" s="645"/>
      <c r="AZ11" s="645"/>
      <c r="BA11" s="645"/>
      <c r="BB11" s="645"/>
      <c r="BC11" s="645"/>
      <c r="BD11" s="645"/>
      <c r="BE11" s="645"/>
      <c r="BF11" s="646"/>
      <c r="BG11" s="647">
        <v>784</v>
      </c>
      <c r="BH11" s="648"/>
      <c r="BI11" s="648"/>
      <c r="BJ11" s="648"/>
      <c r="BK11" s="648"/>
      <c r="BL11" s="648"/>
      <c r="BM11" s="648"/>
      <c r="BN11" s="649"/>
      <c r="BO11" s="650">
        <v>1.8</v>
      </c>
      <c r="BP11" s="650"/>
      <c r="BQ11" s="650"/>
      <c r="BR11" s="650"/>
      <c r="BS11" s="656" t="s">
        <v>231</v>
      </c>
      <c r="BT11" s="648"/>
      <c r="BU11" s="648"/>
      <c r="BV11" s="648"/>
      <c r="BW11" s="648"/>
      <c r="BX11" s="648"/>
      <c r="BY11" s="648"/>
      <c r="BZ11" s="648"/>
      <c r="CA11" s="648"/>
      <c r="CB11" s="657"/>
      <c r="CD11" s="662" t="s">
        <v>244</v>
      </c>
      <c r="CE11" s="663"/>
      <c r="CF11" s="663"/>
      <c r="CG11" s="663"/>
      <c r="CH11" s="663"/>
      <c r="CI11" s="663"/>
      <c r="CJ11" s="663"/>
      <c r="CK11" s="663"/>
      <c r="CL11" s="663"/>
      <c r="CM11" s="663"/>
      <c r="CN11" s="663"/>
      <c r="CO11" s="663"/>
      <c r="CP11" s="663"/>
      <c r="CQ11" s="664"/>
      <c r="CR11" s="647">
        <v>136194</v>
      </c>
      <c r="CS11" s="648"/>
      <c r="CT11" s="648"/>
      <c r="CU11" s="648"/>
      <c r="CV11" s="648"/>
      <c r="CW11" s="648"/>
      <c r="CX11" s="648"/>
      <c r="CY11" s="649"/>
      <c r="CZ11" s="650">
        <v>7.1</v>
      </c>
      <c r="DA11" s="650"/>
      <c r="DB11" s="650"/>
      <c r="DC11" s="650"/>
      <c r="DD11" s="656">
        <v>86806</v>
      </c>
      <c r="DE11" s="648"/>
      <c r="DF11" s="648"/>
      <c r="DG11" s="648"/>
      <c r="DH11" s="648"/>
      <c r="DI11" s="648"/>
      <c r="DJ11" s="648"/>
      <c r="DK11" s="648"/>
      <c r="DL11" s="648"/>
      <c r="DM11" s="648"/>
      <c r="DN11" s="648"/>
      <c r="DO11" s="648"/>
      <c r="DP11" s="649"/>
      <c r="DQ11" s="656">
        <v>43313</v>
      </c>
      <c r="DR11" s="648"/>
      <c r="DS11" s="648"/>
      <c r="DT11" s="648"/>
      <c r="DU11" s="648"/>
      <c r="DV11" s="648"/>
      <c r="DW11" s="648"/>
      <c r="DX11" s="648"/>
      <c r="DY11" s="648"/>
      <c r="DZ11" s="648"/>
      <c r="EA11" s="648"/>
      <c r="EB11" s="648"/>
      <c r="EC11" s="657"/>
    </row>
    <row r="12" spans="2:143" ht="11.25" customHeight="1" x14ac:dyDescent="0.15">
      <c r="B12" s="644" t="s">
        <v>245</v>
      </c>
      <c r="C12" s="645"/>
      <c r="D12" s="645"/>
      <c r="E12" s="645"/>
      <c r="F12" s="645"/>
      <c r="G12" s="645"/>
      <c r="H12" s="645"/>
      <c r="I12" s="645"/>
      <c r="J12" s="645"/>
      <c r="K12" s="645"/>
      <c r="L12" s="645"/>
      <c r="M12" s="645"/>
      <c r="N12" s="645"/>
      <c r="O12" s="645"/>
      <c r="P12" s="645"/>
      <c r="Q12" s="646"/>
      <c r="R12" s="647" t="s">
        <v>222</v>
      </c>
      <c r="S12" s="648"/>
      <c r="T12" s="648"/>
      <c r="U12" s="648"/>
      <c r="V12" s="648"/>
      <c r="W12" s="648"/>
      <c r="X12" s="648"/>
      <c r="Y12" s="649"/>
      <c r="Z12" s="650" t="s">
        <v>231</v>
      </c>
      <c r="AA12" s="650"/>
      <c r="AB12" s="650"/>
      <c r="AC12" s="650"/>
      <c r="AD12" s="651" t="s">
        <v>222</v>
      </c>
      <c r="AE12" s="651"/>
      <c r="AF12" s="651"/>
      <c r="AG12" s="651"/>
      <c r="AH12" s="651"/>
      <c r="AI12" s="651"/>
      <c r="AJ12" s="651"/>
      <c r="AK12" s="651"/>
      <c r="AL12" s="652" t="s">
        <v>222</v>
      </c>
      <c r="AM12" s="653"/>
      <c r="AN12" s="653"/>
      <c r="AO12" s="654"/>
      <c r="AP12" s="644" t="s">
        <v>246</v>
      </c>
      <c r="AQ12" s="645"/>
      <c r="AR12" s="645"/>
      <c r="AS12" s="645"/>
      <c r="AT12" s="645"/>
      <c r="AU12" s="645"/>
      <c r="AV12" s="645"/>
      <c r="AW12" s="645"/>
      <c r="AX12" s="645"/>
      <c r="AY12" s="645"/>
      <c r="AZ12" s="645"/>
      <c r="BA12" s="645"/>
      <c r="BB12" s="645"/>
      <c r="BC12" s="645"/>
      <c r="BD12" s="645"/>
      <c r="BE12" s="645"/>
      <c r="BF12" s="646"/>
      <c r="BG12" s="647">
        <v>18483</v>
      </c>
      <c r="BH12" s="648"/>
      <c r="BI12" s="648"/>
      <c r="BJ12" s="648"/>
      <c r="BK12" s="648"/>
      <c r="BL12" s="648"/>
      <c r="BM12" s="648"/>
      <c r="BN12" s="649"/>
      <c r="BO12" s="650">
        <v>42.4</v>
      </c>
      <c r="BP12" s="650"/>
      <c r="BQ12" s="650"/>
      <c r="BR12" s="650"/>
      <c r="BS12" s="656" t="s">
        <v>222</v>
      </c>
      <c r="BT12" s="648"/>
      <c r="BU12" s="648"/>
      <c r="BV12" s="648"/>
      <c r="BW12" s="648"/>
      <c r="BX12" s="648"/>
      <c r="BY12" s="648"/>
      <c r="BZ12" s="648"/>
      <c r="CA12" s="648"/>
      <c r="CB12" s="657"/>
      <c r="CD12" s="662" t="s">
        <v>247</v>
      </c>
      <c r="CE12" s="663"/>
      <c r="CF12" s="663"/>
      <c r="CG12" s="663"/>
      <c r="CH12" s="663"/>
      <c r="CI12" s="663"/>
      <c r="CJ12" s="663"/>
      <c r="CK12" s="663"/>
      <c r="CL12" s="663"/>
      <c r="CM12" s="663"/>
      <c r="CN12" s="663"/>
      <c r="CO12" s="663"/>
      <c r="CP12" s="663"/>
      <c r="CQ12" s="664"/>
      <c r="CR12" s="647">
        <v>63099</v>
      </c>
      <c r="CS12" s="648"/>
      <c r="CT12" s="648"/>
      <c r="CU12" s="648"/>
      <c r="CV12" s="648"/>
      <c r="CW12" s="648"/>
      <c r="CX12" s="648"/>
      <c r="CY12" s="649"/>
      <c r="CZ12" s="650">
        <v>3.3</v>
      </c>
      <c r="DA12" s="650"/>
      <c r="DB12" s="650"/>
      <c r="DC12" s="650"/>
      <c r="DD12" s="656">
        <v>25960</v>
      </c>
      <c r="DE12" s="648"/>
      <c r="DF12" s="648"/>
      <c r="DG12" s="648"/>
      <c r="DH12" s="648"/>
      <c r="DI12" s="648"/>
      <c r="DJ12" s="648"/>
      <c r="DK12" s="648"/>
      <c r="DL12" s="648"/>
      <c r="DM12" s="648"/>
      <c r="DN12" s="648"/>
      <c r="DO12" s="648"/>
      <c r="DP12" s="649"/>
      <c r="DQ12" s="656">
        <v>26782</v>
      </c>
      <c r="DR12" s="648"/>
      <c r="DS12" s="648"/>
      <c r="DT12" s="648"/>
      <c r="DU12" s="648"/>
      <c r="DV12" s="648"/>
      <c r="DW12" s="648"/>
      <c r="DX12" s="648"/>
      <c r="DY12" s="648"/>
      <c r="DZ12" s="648"/>
      <c r="EA12" s="648"/>
      <c r="EB12" s="648"/>
      <c r="EC12" s="657"/>
    </row>
    <row r="13" spans="2:143" ht="11.25" customHeight="1" x14ac:dyDescent="0.15">
      <c r="B13" s="644" t="s">
        <v>248</v>
      </c>
      <c r="C13" s="645"/>
      <c r="D13" s="645"/>
      <c r="E13" s="645"/>
      <c r="F13" s="645"/>
      <c r="G13" s="645"/>
      <c r="H13" s="645"/>
      <c r="I13" s="645"/>
      <c r="J13" s="645"/>
      <c r="K13" s="645"/>
      <c r="L13" s="645"/>
      <c r="M13" s="645"/>
      <c r="N13" s="645"/>
      <c r="O13" s="645"/>
      <c r="P13" s="645"/>
      <c r="Q13" s="646"/>
      <c r="R13" s="647" t="s">
        <v>222</v>
      </c>
      <c r="S13" s="648"/>
      <c r="T13" s="648"/>
      <c r="U13" s="648"/>
      <c r="V13" s="648"/>
      <c r="W13" s="648"/>
      <c r="X13" s="648"/>
      <c r="Y13" s="649"/>
      <c r="Z13" s="650" t="s">
        <v>222</v>
      </c>
      <c r="AA13" s="650"/>
      <c r="AB13" s="650"/>
      <c r="AC13" s="650"/>
      <c r="AD13" s="651" t="s">
        <v>222</v>
      </c>
      <c r="AE13" s="651"/>
      <c r="AF13" s="651"/>
      <c r="AG13" s="651"/>
      <c r="AH13" s="651"/>
      <c r="AI13" s="651"/>
      <c r="AJ13" s="651"/>
      <c r="AK13" s="651"/>
      <c r="AL13" s="652" t="s">
        <v>222</v>
      </c>
      <c r="AM13" s="653"/>
      <c r="AN13" s="653"/>
      <c r="AO13" s="654"/>
      <c r="AP13" s="644" t="s">
        <v>249</v>
      </c>
      <c r="AQ13" s="645"/>
      <c r="AR13" s="645"/>
      <c r="AS13" s="645"/>
      <c r="AT13" s="645"/>
      <c r="AU13" s="645"/>
      <c r="AV13" s="645"/>
      <c r="AW13" s="645"/>
      <c r="AX13" s="645"/>
      <c r="AY13" s="645"/>
      <c r="AZ13" s="645"/>
      <c r="BA13" s="645"/>
      <c r="BB13" s="645"/>
      <c r="BC13" s="645"/>
      <c r="BD13" s="645"/>
      <c r="BE13" s="645"/>
      <c r="BF13" s="646"/>
      <c r="BG13" s="647">
        <v>16665</v>
      </c>
      <c r="BH13" s="648"/>
      <c r="BI13" s="648"/>
      <c r="BJ13" s="648"/>
      <c r="BK13" s="648"/>
      <c r="BL13" s="648"/>
      <c r="BM13" s="648"/>
      <c r="BN13" s="649"/>
      <c r="BO13" s="650">
        <v>38.200000000000003</v>
      </c>
      <c r="BP13" s="650"/>
      <c r="BQ13" s="650"/>
      <c r="BR13" s="650"/>
      <c r="BS13" s="656" t="s">
        <v>231</v>
      </c>
      <c r="BT13" s="648"/>
      <c r="BU13" s="648"/>
      <c r="BV13" s="648"/>
      <c r="BW13" s="648"/>
      <c r="BX13" s="648"/>
      <c r="BY13" s="648"/>
      <c r="BZ13" s="648"/>
      <c r="CA13" s="648"/>
      <c r="CB13" s="657"/>
      <c r="CD13" s="662" t="s">
        <v>250</v>
      </c>
      <c r="CE13" s="663"/>
      <c r="CF13" s="663"/>
      <c r="CG13" s="663"/>
      <c r="CH13" s="663"/>
      <c r="CI13" s="663"/>
      <c r="CJ13" s="663"/>
      <c r="CK13" s="663"/>
      <c r="CL13" s="663"/>
      <c r="CM13" s="663"/>
      <c r="CN13" s="663"/>
      <c r="CO13" s="663"/>
      <c r="CP13" s="663"/>
      <c r="CQ13" s="664"/>
      <c r="CR13" s="647">
        <v>289053</v>
      </c>
      <c r="CS13" s="648"/>
      <c r="CT13" s="648"/>
      <c r="CU13" s="648"/>
      <c r="CV13" s="648"/>
      <c r="CW13" s="648"/>
      <c r="CX13" s="648"/>
      <c r="CY13" s="649"/>
      <c r="CZ13" s="650">
        <v>15.1</v>
      </c>
      <c r="DA13" s="650"/>
      <c r="DB13" s="650"/>
      <c r="DC13" s="650"/>
      <c r="DD13" s="656">
        <v>222778</v>
      </c>
      <c r="DE13" s="648"/>
      <c r="DF13" s="648"/>
      <c r="DG13" s="648"/>
      <c r="DH13" s="648"/>
      <c r="DI13" s="648"/>
      <c r="DJ13" s="648"/>
      <c r="DK13" s="648"/>
      <c r="DL13" s="648"/>
      <c r="DM13" s="648"/>
      <c r="DN13" s="648"/>
      <c r="DO13" s="648"/>
      <c r="DP13" s="649"/>
      <c r="DQ13" s="656">
        <v>105125</v>
      </c>
      <c r="DR13" s="648"/>
      <c r="DS13" s="648"/>
      <c r="DT13" s="648"/>
      <c r="DU13" s="648"/>
      <c r="DV13" s="648"/>
      <c r="DW13" s="648"/>
      <c r="DX13" s="648"/>
      <c r="DY13" s="648"/>
      <c r="DZ13" s="648"/>
      <c r="EA13" s="648"/>
      <c r="EB13" s="648"/>
      <c r="EC13" s="657"/>
    </row>
    <row r="14" spans="2:143" ht="11.25" customHeight="1" x14ac:dyDescent="0.15">
      <c r="B14" s="644" t="s">
        <v>251</v>
      </c>
      <c r="C14" s="645"/>
      <c r="D14" s="645"/>
      <c r="E14" s="645"/>
      <c r="F14" s="645"/>
      <c r="G14" s="645"/>
      <c r="H14" s="645"/>
      <c r="I14" s="645"/>
      <c r="J14" s="645"/>
      <c r="K14" s="645"/>
      <c r="L14" s="645"/>
      <c r="M14" s="645"/>
      <c r="N14" s="645"/>
      <c r="O14" s="645"/>
      <c r="P14" s="645"/>
      <c r="Q14" s="646"/>
      <c r="R14" s="647" t="s">
        <v>231</v>
      </c>
      <c r="S14" s="648"/>
      <c r="T14" s="648"/>
      <c r="U14" s="648"/>
      <c r="V14" s="648"/>
      <c r="W14" s="648"/>
      <c r="X14" s="648"/>
      <c r="Y14" s="649"/>
      <c r="Z14" s="650" t="s">
        <v>222</v>
      </c>
      <c r="AA14" s="650"/>
      <c r="AB14" s="650"/>
      <c r="AC14" s="650"/>
      <c r="AD14" s="651" t="s">
        <v>231</v>
      </c>
      <c r="AE14" s="651"/>
      <c r="AF14" s="651"/>
      <c r="AG14" s="651"/>
      <c r="AH14" s="651"/>
      <c r="AI14" s="651"/>
      <c r="AJ14" s="651"/>
      <c r="AK14" s="651"/>
      <c r="AL14" s="652" t="s">
        <v>231</v>
      </c>
      <c r="AM14" s="653"/>
      <c r="AN14" s="653"/>
      <c r="AO14" s="654"/>
      <c r="AP14" s="644" t="s">
        <v>252</v>
      </c>
      <c r="AQ14" s="645"/>
      <c r="AR14" s="645"/>
      <c r="AS14" s="645"/>
      <c r="AT14" s="645"/>
      <c r="AU14" s="645"/>
      <c r="AV14" s="645"/>
      <c r="AW14" s="645"/>
      <c r="AX14" s="645"/>
      <c r="AY14" s="645"/>
      <c r="AZ14" s="645"/>
      <c r="BA14" s="645"/>
      <c r="BB14" s="645"/>
      <c r="BC14" s="645"/>
      <c r="BD14" s="645"/>
      <c r="BE14" s="645"/>
      <c r="BF14" s="646"/>
      <c r="BG14" s="647">
        <v>1131</v>
      </c>
      <c r="BH14" s="648"/>
      <c r="BI14" s="648"/>
      <c r="BJ14" s="648"/>
      <c r="BK14" s="648"/>
      <c r="BL14" s="648"/>
      <c r="BM14" s="648"/>
      <c r="BN14" s="649"/>
      <c r="BO14" s="650">
        <v>2.6</v>
      </c>
      <c r="BP14" s="650"/>
      <c r="BQ14" s="650"/>
      <c r="BR14" s="650"/>
      <c r="BS14" s="656" t="s">
        <v>231</v>
      </c>
      <c r="BT14" s="648"/>
      <c r="BU14" s="648"/>
      <c r="BV14" s="648"/>
      <c r="BW14" s="648"/>
      <c r="BX14" s="648"/>
      <c r="BY14" s="648"/>
      <c r="BZ14" s="648"/>
      <c r="CA14" s="648"/>
      <c r="CB14" s="657"/>
      <c r="CD14" s="662" t="s">
        <v>253</v>
      </c>
      <c r="CE14" s="663"/>
      <c r="CF14" s="663"/>
      <c r="CG14" s="663"/>
      <c r="CH14" s="663"/>
      <c r="CI14" s="663"/>
      <c r="CJ14" s="663"/>
      <c r="CK14" s="663"/>
      <c r="CL14" s="663"/>
      <c r="CM14" s="663"/>
      <c r="CN14" s="663"/>
      <c r="CO14" s="663"/>
      <c r="CP14" s="663"/>
      <c r="CQ14" s="664"/>
      <c r="CR14" s="647">
        <v>12568</v>
      </c>
      <c r="CS14" s="648"/>
      <c r="CT14" s="648"/>
      <c r="CU14" s="648"/>
      <c r="CV14" s="648"/>
      <c r="CW14" s="648"/>
      <c r="CX14" s="648"/>
      <c r="CY14" s="649"/>
      <c r="CZ14" s="650">
        <v>0.7</v>
      </c>
      <c r="DA14" s="650"/>
      <c r="DB14" s="650"/>
      <c r="DC14" s="650"/>
      <c r="DD14" s="656" t="s">
        <v>222</v>
      </c>
      <c r="DE14" s="648"/>
      <c r="DF14" s="648"/>
      <c r="DG14" s="648"/>
      <c r="DH14" s="648"/>
      <c r="DI14" s="648"/>
      <c r="DJ14" s="648"/>
      <c r="DK14" s="648"/>
      <c r="DL14" s="648"/>
      <c r="DM14" s="648"/>
      <c r="DN14" s="648"/>
      <c r="DO14" s="648"/>
      <c r="DP14" s="649"/>
      <c r="DQ14" s="656">
        <v>5682</v>
      </c>
      <c r="DR14" s="648"/>
      <c r="DS14" s="648"/>
      <c r="DT14" s="648"/>
      <c r="DU14" s="648"/>
      <c r="DV14" s="648"/>
      <c r="DW14" s="648"/>
      <c r="DX14" s="648"/>
      <c r="DY14" s="648"/>
      <c r="DZ14" s="648"/>
      <c r="EA14" s="648"/>
      <c r="EB14" s="648"/>
      <c r="EC14" s="657"/>
    </row>
    <row r="15" spans="2:143" ht="11.25" customHeight="1" x14ac:dyDescent="0.15">
      <c r="B15" s="644" t="s">
        <v>254</v>
      </c>
      <c r="C15" s="645"/>
      <c r="D15" s="645"/>
      <c r="E15" s="645"/>
      <c r="F15" s="645"/>
      <c r="G15" s="645"/>
      <c r="H15" s="645"/>
      <c r="I15" s="645"/>
      <c r="J15" s="645"/>
      <c r="K15" s="645"/>
      <c r="L15" s="645"/>
      <c r="M15" s="645"/>
      <c r="N15" s="645"/>
      <c r="O15" s="645"/>
      <c r="P15" s="645"/>
      <c r="Q15" s="646"/>
      <c r="R15" s="647" t="s">
        <v>222</v>
      </c>
      <c r="S15" s="648"/>
      <c r="T15" s="648"/>
      <c r="U15" s="648"/>
      <c r="V15" s="648"/>
      <c r="W15" s="648"/>
      <c r="X15" s="648"/>
      <c r="Y15" s="649"/>
      <c r="Z15" s="650" t="s">
        <v>231</v>
      </c>
      <c r="AA15" s="650"/>
      <c r="AB15" s="650"/>
      <c r="AC15" s="650"/>
      <c r="AD15" s="651" t="s">
        <v>222</v>
      </c>
      <c r="AE15" s="651"/>
      <c r="AF15" s="651"/>
      <c r="AG15" s="651"/>
      <c r="AH15" s="651"/>
      <c r="AI15" s="651"/>
      <c r="AJ15" s="651"/>
      <c r="AK15" s="651"/>
      <c r="AL15" s="652" t="s">
        <v>231</v>
      </c>
      <c r="AM15" s="653"/>
      <c r="AN15" s="653"/>
      <c r="AO15" s="654"/>
      <c r="AP15" s="644" t="s">
        <v>255</v>
      </c>
      <c r="AQ15" s="645"/>
      <c r="AR15" s="645"/>
      <c r="AS15" s="645"/>
      <c r="AT15" s="645"/>
      <c r="AU15" s="645"/>
      <c r="AV15" s="645"/>
      <c r="AW15" s="645"/>
      <c r="AX15" s="645"/>
      <c r="AY15" s="645"/>
      <c r="AZ15" s="645"/>
      <c r="BA15" s="645"/>
      <c r="BB15" s="645"/>
      <c r="BC15" s="645"/>
      <c r="BD15" s="645"/>
      <c r="BE15" s="645"/>
      <c r="BF15" s="646"/>
      <c r="BG15" s="647">
        <v>1951</v>
      </c>
      <c r="BH15" s="648"/>
      <c r="BI15" s="648"/>
      <c r="BJ15" s="648"/>
      <c r="BK15" s="648"/>
      <c r="BL15" s="648"/>
      <c r="BM15" s="648"/>
      <c r="BN15" s="649"/>
      <c r="BO15" s="650">
        <v>4.5</v>
      </c>
      <c r="BP15" s="650"/>
      <c r="BQ15" s="650"/>
      <c r="BR15" s="650"/>
      <c r="BS15" s="656" t="s">
        <v>222</v>
      </c>
      <c r="BT15" s="648"/>
      <c r="BU15" s="648"/>
      <c r="BV15" s="648"/>
      <c r="BW15" s="648"/>
      <c r="BX15" s="648"/>
      <c r="BY15" s="648"/>
      <c r="BZ15" s="648"/>
      <c r="CA15" s="648"/>
      <c r="CB15" s="657"/>
      <c r="CD15" s="662" t="s">
        <v>256</v>
      </c>
      <c r="CE15" s="663"/>
      <c r="CF15" s="663"/>
      <c r="CG15" s="663"/>
      <c r="CH15" s="663"/>
      <c r="CI15" s="663"/>
      <c r="CJ15" s="663"/>
      <c r="CK15" s="663"/>
      <c r="CL15" s="663"/>
      <c r="CM15" s="663"/>
      <c r="CN15" s="663"/>
      <c r="CO15" s="663"/>
      <c r="CP15" s="663"/>
      <c r="CQ15" s="664"/>
      <c r="CR15" s="647">
        <v>80559</v>
      </c>
      <c r="CS15" s="648"/>
      <c r="CT15" s="648"/>
      <c r="CU15" s="648"/>
      <c r="CV15" s="648"/>
      <c r="CW15" s="648"/>
      <c r="CX15" s="648"/>
      <c r="CY15" s="649"/>
      <c r="CZ15" s="650">
        <v>4.2</v>
      </c>
      <c r="DA15" s="650"/>
      <c r="DB15" s="650"/>
      <c r="DC15" s="650"/>
      <c r="DD15" s="656">
        <v>6233</v>
      </c>
      <c r="DE15" s="648"/>
      <c r="DF15" s="648"/>
      <c r="DG15" s="648"/>
      <c r="DH15" s="648"/>
      <c r="DI15" s="648"/>
      <c r="DJ15" s="648"/>
      <c r="DK15" s="648"/>
      <c r="DL15" s="648"/>
      <c r="DM15" s="648"/>
      <c r="DN15" s="648"/>
      <c r="DO15" s="648"/>
      <c r="DP15" s="649"/>
      <c r="DQ15" s="656">
        <v>50969</v>
      </c>
      <c r="DR15" s="648"/>
      <c r="DS15" s="648"/>
      <c r="DT15" s="648"/>
      <c r="DU15" s="648"/>
      <c r="DV15" s="648"/>
      <c r="DW15" s="648"/>
      <c r="DX15" s="648"/>
      <c r="DY15" s="648"/>
      <c r="DZ15" s="648"/>
      <c r="EA15" s="648"/>
      <c r="EB15" s="648"/>
      <c r="EC15" s="657"/>
    </row>
    <row r="16" spans="2:143" ht="11.25" customHeight="1" x14ac:dyDescent="0.15">
      <c r="B16" s="644" t="s">
        <v>257</v>
      </c>
      <c r="C16" s="645"/>
      <c r="D16" s="645"/>
      <c r="E16" s="645"/>
      <c r="F16" s="645"/>
      <c r="G16" s="645"/>
      <c r="H16" s="645"/>
      <c r="I16" s="645"/>
      <c r="J16" s="645"/>
      <c r="K16" s="645"/>
      <c r="L16" s="645"/>
      <c r="M16" s="645"/>
      <c r="N16" s="645"/>
      <c r="O16" s="645"/>
      <c r="P16" s="645"/>
      <c r="Q16" s="646"/>
      <c r="R16" s="647">
        <v>263</v>
      </c>
      <c r="S16" s="648"/>
      <c r="T16" s="648"/>
      <c r="U16" s="648"/>
      <c r="V16" s="648"/>
      <c r="W16" s="648"/>
      <c r="X16" s="648"/>
      <c r="Y16" s="649"/>
      <c r="Z16" s="650">
        <v>0</v>
      </c>
      <c r="AA16" s="650"/>
      <c r="AB16" s="650"/>
      <c r="AC16" s="650"/>
      <c r="AD16" s="651">
        <v>263</v>
      </c>
      <c r="AE16" s="651"/>
      <c r="AF16" s="651"/>
      <c r="AG16" s="651"/>
      <c r="AH16" s="651"/>
      <c r="AI16" s="651"/>
      <c r="AJ16" s="651"/>
      <c r="AK16" s="651"/>
      <c r="AL16" s="652">
        <v>0.1</v>
      </c>
      <c r="AM16" s="653"/>
      <c r="AN16" s="653"/>
      <c r="AO16" s="654"/>
      <c r="AP16" s="644" t="s">
        <v>258</v>
      </c>
      <c r="AQ16" s="645"/>
      <c r="AR16" s="645"/>
      <c r="AS16" s="645"/>
      <c r="AT16" s="645"/>
      <c r="AU16" s="645"/>
      <c r="AV16" s="645"/>
      <c r="AW16" s="645"/>
      <c r="AX16" s="645"/>
      <c r="AY16" s="645"/>
      <c r="AZ16" s="645"/>
      <c r="BA16" s="645"/>
      <c r="BB16" s="645"/>
      <c r="BC16" s="645"/>
      <c r="BD16" s="645"/>
      <c r="BE16" s="645"/>
      <c r="BF16" s="646"/>
      <c r="BG16" s="647" t="s">
        <v>231</v>
      </c>
      <c r="BH16" s="648"/>
      <c r="BI16" s="648"/>
      <c r="BJ16" s="648"/>
      <c r="BK16" s="648"/>
      <c r="BL16" s="648"/>
      <c r="BM16" s="648"/>
      <c r="BN16" s="649"/>
      <c r="BO16" s="650" t="s">
        <v>222</v>
      </c>
      <c r="BP16" s="650"/>
      <c r="BQ16" s="650"/>
      <c r="BR16" s="650"/>
      <c r="BS16" s="656" t="s">
        <v>222</v>
      </c>
      <c r="BT16" s="648"/>
      <c r="BU16" s="648"/>
      <c r="BV16" s="648"/>
      <c r="BW16" s="648"/>
      <c r="BX16" s="648"/>
      <c r="BY16" s="648"/>
      <c r="BZ16" s="648"/>
      <c r="CA16" s="648"/>
      <c r="CB16" s="657"/>
      <c r="CD16" s="662" t="s">
        <v>259</v>
      </c>
      <c r="CE16" s="663"/>
      <c r="CF16" s="663"/>
      <c r="CG16" s="663"/>
      <c r="CH16" s="663"/>
      <c r="CI16" s="663"/>
      <c r="CJ16" s="663"/>
      <c r="CK16" s="663"/>
      <c r="CL16" s="663"/>
      <c r="CM16" s="663"/>
      <c r="CN16" s="663"/>
      <c r="CO16" s="663"/>
      <c r="CP16" s="663"/>
      <c r="CQ16" s="664"/>
      <c r="CR16" s="647" t="s">
        <v>222</v>
      </c>
      <c r="CS16" s="648"/>
      <c r="CT16" s="648"/>
      <c r="CU16" s="648"/>
      <c r="CV16" s="648"/>
      <c r="CW16" s="648"/>
      <c r="CX16" s="648"/>
      <c r="CY16" s="649"/>
      <c r="CZ16" s="650" t="s">
        <v>222</v>
      </c>
      <c r="DA16" s="650"/>
      <c r="DB16" s="650"/>
      <c r="DC16" s="650"/>
      <c r="DD16" s="656" t="s">
        <v>222</v>
      </c>
      <c r="DE16" s="648"/>
      <c r="DF16" s="648"/>
      <c r="DG16" s="648"/>
      <c r="DH16" s="648"/>
      <c r="DI16" s="648"/>
      <c r="DJ16" s="648"/>
      <c r="DK16" s="648"/>
      <c r="DL16" s="648"/>
      <c r="DM16" s="648"/>
      <c r="DN16" s="648"/>
      <c r="DO16" s="648"/>
      <c r="DP16" s="649"/>
      <c r="DQ16" s="656" t="s">
        <v>222</v>
      </c>
      <c r="DR16" s="648"/>
      <c r="DS16" s="648"/>
      <c r="DT16" s="648"/>
      <c r="DU16" s="648"/>
      <c r="DV16" s="648"/>
      <c r="DW16" s="648"/>
      <c r="DX16" s="648"/>
      <c r="DY16" s="648"/>
      <c r="DZ16" s="648"/>
      <c r="EA16" s="648"/>
      <c r="EB16" s="648"/>
      <c r="EC16" s="657"/>
    </row>
    <row r="17" spans="2:133" ht="11.25" customHeight="1" x14ac:dyDescent="0.15">
      <c r="B17" s="644" t="s">
        <v>260</v>
      </c>
      <c r="C17" s="645"/>
      <c r="D17" s="645"/>
      <c r="E17" s="645"/>
      <c r="F17" s="645"/>
      <c r="G17" s="645"/>
      <c r="H17" s="645"/>
      <c r="I17" s="645"/>
      <c r="J17" s="645"/>
      <c r="K17" s="645"/>
      <c r="L17" s="645"/>
      <c r="M17" s="645"/>
      <c r="N17" s="645"/>
      <c r="O17" s="645"/>
      <c r="P17" s="645"/>
      <c r="Q17" s="646"/>
      <c r="R17" s="647">
        <v>93</v>
      </c>
      <c r="S17" s="648"/>
      <c r="T17" s="648"/>
      <c r="U17" s="648"/>
      <c r="V17" s="648"/>
      <c r="W17" s="648"/>
      <c r="X17" s="648"/>
      <c r="Y17" s="649"/>
      <c r="Z17" s="650">
        <v>0</v>
      </c>
      <c r="AA17" s="650"/>
      <c r="AB17" s="650"/>
      <c r="AC17" s="650"/>
      <c r="AD17" s="651">
        <v>93</v>
      </c>
      <c r="AE17" s="651"/>
      <c r="AF17" s="651"/>
      <c r="AG17" s="651"/>
      <c r="AH17" s="651"/>
      <c r="AI17" s="651"/>
      <c r="AJ17" s="651"/>
      <c r="AK17" s="651"/>
      <c r="AL17" s="652">
        <v>0</v>
      </c>
      <c r="AM17" s="653"/>
      <c r="AN17" s="653"/>
      <c r="AO17" s="654"/>
      <c r="AP17" s="644" t="s">
        <v>261</v>
      </c>
      <c r="AQ17" s="645"/>
      <c r="AR17" s="645"/>
      <c r="AS17" s="645"/>
      <c r="AT17" s="645"/>
      <c r="AU17" s="645"/>
      <c r="AV17" s="645"/>
      <c r="AW17" s="645"/>
      <c r="AX17" s="645"/>
      <c r="AY17" s="645"/>
      <c r="AZ17" s="645"/>
      <c r="BA17" s="645"/>
      <c r="BB17" s="645"/>
      <c r="BC17" s="645"/>
      <c r="BD17" s="645"/>
      <c r="BE17" s="645"/>
      <c r="BF17" s="646"/>
      <c r="BG17" s="647" t="s">
        <v>222</v>
      </c>
      <c r="BH17" s="648"/>
      <c r="BI17" s="648"/>
      <c r="BJ17" s="648"/>
      <c r="BK17" s="648"/>
      <c r="BL17" s="648"/>
      <c r="BM17" s="648"/>
      <c r="BN17" s="649"/>
      <c r="BO17" s="650" t="s">
        <v>231</v>
      </c>
      <c r="BP17" s="650"/>
      <c r="BQ17" s="650"/>
      <c r="BR17" s="650"/>
      <c r="BS17" s="656" t="s">
        <v>222</v>
      </c>
      <c r="BT17" s="648"/>
      <c r="BU17" s="648"/>
      <c r="BV17" s="648"/>
      <c r="BW17" s="648"/>
      <c r="BX17" s="648"/>
      <c r="BY17" s="648"/>
      <c r="BZ17" s="648"/>
      <c r="CA17" s="648"/>
      <c r="CB17" s="657"/>
      <c r="CD17" s="662" t="s">
        <v>262</v>
      </c>
      <c r="CE17" s="663"/>
      <c r="CF17" s="663"/>
      <c r="CG17" s="663"/>
      <c r="CH17" s="663"/>
      <c r="CI17" s="663"/>
      <c r="CJ17" s="663"/>
      <c r="CK17" s="663"/>
      <c r="CL17" s="663"/>
      <c r="CM17" s="663"/>
      <c r="CN17" s="663"/>
      <c r="CO17" s="663"/>
      <c r="CP17" s="663"/>
      <c r="CQ17" s="664"/>
      <c r="CR17" s="647">
        <v>66388</v>
      </c>
      <c r="CS17" s="648"/>
      <c r="CT17" s="648"/>
      <c r="CU17" s="648"/>
      <c r="CV17" s="648"/>
      <c r="CW17" s="648"/>
      <c r="CX17" s="648"/>
      <c r="CY17" s="649"/>
      <c r="CZ17" s="650">
        <v>3.5</v>
      </c>
      <c r="DA17" s="650"/>
      <c r="DB17" s="650"/>
      <c r="DC17" s="650"/>
      <c r="DD17" s="656" t="s">
        <v>231</v>
      </c>
      <c r="DE17" s="648"/>
      <c r="DF17" s="648"/>
      <c r="DG17" s="648"/>
      <c r="DH17" s="648"/>
      <c r="DI17" s="648"/>
      <c r="DJ17" s="648"/>
      <c r="DK17" s="648"/>
      <c r="DL17" s="648"/>
      <c r="DM17" s="648"/>
      <c r="DN17" s="648"/>
      <c r="DO17" s="648"/>
      <c r="DP17" s="649"/>
      <c r="DQ17" s="656">
        <v>64324</v>
      </c>
      <c r="DR17" s="648"/>
      <c r="DS17" s="648"/>
      <c r="DT17" s="648"/>
      <c r="DU17" s="648"/>
      <c r="DV17" s="648"/>
      <c r="DW17" s="648"/>
      <c r="DX17" s="648"/>
      <c r="DY17" s="648"/>
      <c r="DZ17" s="648"/>
      <c r="EA17" s="648"/>
      <c r="EB17" s="648"/>
      <c r="EC17" s="657"/>
    </row>
    <row r="18" spans="2:133" ht="11.25" customHeight="1" x14ac:dyDescent="0.15">
      <c r="B18" s="644" t="s">
        <v>263</v>
      </c>
      <c r="C18" s="645"/>
      <c r="D18" s="645"/>
      <c r="E18" s="645"/>
      <c r="F18" s="645"/>
      <c r="G18" s="645"/>
      <c r="H18" s="645"/>
      <c r="I18" s="645"/>
      <c r="J18" s="645"/>
      <c r="K18" s="645"/>
      <c r="L18" s="645"/>
      <c r="M18" s="645"/>
      <c r="N18" s="645"/>
      <c r="O18" s="645"/>
      <c r="P18" s="645"/>
      <c r="Q18" s="646"/>
      <c r="R18" s="647">
        <v>225</v>
      </c>
      <c r="S18" s="648"/>
      <c r="T18" s="648"/>
      <c r="U18" s="648"/>
      <c r="V18" s="648"/>
      <c r="W18" s="648"/>
      <c r="X18" s="648"/>
      <c r="Y18" s="649"/>
      <c r="Z18" s="650">
        <v>0</v>
      </c>
      <c r="AA18" s="650"/>
      <c r="AB18" s="650"/>
      <c r="AC18" s="650"/>
      <c r="AD18" s="651">
        <v>225</v>
      </c>
      <c r="AE18" s="651"/>
      <c r="AF18" s="651"/>
      <c r="AG18" s="651"/>
      <c r="AH18" s="651"/>
      <c r="AI18" s="651"/>
      <c r="AJ18" s="651"/>
      <c r="AK18" s="651"/>
      <c r="AL18" s="652">
        <v>0.1</v>
      </c>
      <c r="AM18" s="653"/>
      <c r="AN18" s="653"/>
      <c r="AO18" s="654"/>
      <c r="AP18" s="644" t="s">
        <v>264</v>
      </c>
      <c r="AQ18" s="645"/>
      <c r="AR18" s="645"/>
      <c r="AS18" s="645"/>
      <c r="AT18" s="645"/>
      <c r="AU18" s="645"/>
      <c r="AV18" s="645"/>
      <c r="AW18" s="645"/>
      <c r="AX18" s="645"/>
      <c r="AY18" s="645"/>
      <c r="AZ18" s="645"/>
      <c r="BA18" s="645"/>
      <c r="BB18" s="645"/>
      <c r="BC18" s="645"/>
      <c r="BD18" s="645"/>
      <c r="BE18" s="645"/>
      <c r="BF18" s="646"/>
      <c r="BG18" s="647" t="s">
        <v>222</v>
      </c>
      <c r="BH18" s="648"/>
      <c r="BI18" s="648"/>
      <c r="BJ18" s="648"/>
      <c r="BK18" s="648"/>
      <c r="BL18" s="648"/>
      <c r="BM18" s="648"/>
      <c r="BN18" s="649"/>
      <c r="BO18" s="650" t="s">
        <v>222</v>
      </c>
      <c r="BP18" s="650"/>
      <c r="BQ18" s="650"/>
      <c r="BR18" s="650"/>
      <c r="BS18" s="656" t="s">
        <v>231</v>
      </c>
      <c r="BT18" s="648"/>
      <c r="BU18" s="648"/>
      <c r="BV18" s="648"/>
      <c r="BW18" s="648"/>
      <c r="BX18" s="648"/>
      <c r="BY18" s="648"/>
      <c r="BZ18" s="648"/>
      <c r="CA18" s="648"/>
      <c r="CB18" s="657"/>
      <c r="CD18" s="662" t="s">
        <v>265</v>
      </c>
      <c r="CE18" s="663"/>
      <c r="CF18" s="663"/>
      <c r="CG18" s="663"/>
      <c r="CH18" s="663"/>
      <c r="CI18" s="663"/>
      <c r="CJ18" s="663"/>
      <c r="CK18" s="663"/>
      <c r="CL18" s="663"/>
      <c r="CM18" s="663"/>
      <c r="CN18" s="663"/>
      <c r="CO18" s="663"/>
      <c r="CP18" s="663"/>
      <c r="CQ18" s="664"/>
      <c r="CR18" s="647" t="s">
        <v>222</v>
      </c>
      <c r="CS18" s="648"/>
      <c r="CT18" s="648"/>
      <c r="CU18" s="648"/>
      <c r="CV18" s="648"/>
      <c r="CW18" s="648"/>
      <c r="CX18" s="648"/>
      <c r="CY18" s="649"/>
      <c r="CZ18" s="650" t="s">
        <v>222</v>
      </c>
      <c r="DA18" s="650"/>
      <c r="DB18" s="650"/>
      <c r="DC18" s="650"/>
      <c r="DD18" s="656" t="s">
        <v>222</v>
      </c>
      <c r="DE18" s="648"/>
      <c r="DF18" s="648"/>
      <c r="DG18" s="648"/>
      <c r="DH18" s="648"/>
      <c r="DI18" s="648"/>
      <c r="DJ18" s="648"/>
      <c r="DK18" s="648"/>
      <c r="DL18" s="648"/>
      <c r="DM18" s="648"/>
      <c r="DN18" s="648"/>
      <c r="DO18" s="648"/>
      <c r="DP18" s="649"/>
      <c r="DQ18" s="656" t="s">
        <v>231</v>
      </c>
      <c r="DR18" s="648"/>
      <c r="DS18" s="648"/>
      <c r="DT18" s="648"/>
      <c r="DU18" s="648"/>
      <c r="DV18" s="648"/>
      <c r="DW18" s="648"/>
      <c r="DX18" s="648"/>
      <c r="DY18" s="648"/>
      <c r="DZ18" s="648"/>
      <c r="EA18" s="648"/>
      <c r="EB18" s="648"/>
      <c r="EC18" s="657"/>
    </row>
    <row r="19" spans="2:133" ht="11.25" customHeight="1" x14ac:dyDescent="0.15">
      <c r="B19" s="644" t="s">
        <v>266</v>
      </c>
      <c r="C19" s="645"/>
      <c r="D19" s="645"/>
      <c r="E19" s="645"/>
      <c r="F19" s="645"/>
      <c r="G19" s="645"/>
      <c r="H19" s="645"/>
      <c r="I19" s="645"/>
      <c r="J19" s="645"/>
      <c r="K19" s="645"/>
      <c r="L19" s="645"/>
      <c r="M19" s="645"/>
      <c r="N19" s="645"/>
      <c r="O19" s="645"/>
      <c r="P19" s="645"/>
      <c r="Q19" s="646"/>
      <c r="R19" s="647">
        <v>49</v>
      </c>
      <c r="S19" s="648"/>
      <c r="T19" s="648"/>
      <c r="U19" s="648"/>
      <c r="V19" s="648"/>
      <c r="W19" s="648"/>
      <c r="X19" s="648"/>
      <c r="Y19" s="649"/>
      <c r="Z19" s="650">
        <v>0</v>
      </c>
      <c r="AA19" s="650"/>
      <c r="AB19" s="650"/>
      <c r="AC19" s="650"/>
      <c r="AD19" s="651">
        <v>49</v>
      </c>
      <c r="AE19" s="651"/>
      <c r="AF19" s="651"/>
      <c r="AG19" s="651"/>
      <c r="AH19" s="651"/>
      <c r="AI19" s="651"/>
      <c r="AJ19" s="651"/>
      <c r="AK19" s="651"/>
      <c r="AL19" s="652">
        <v>0</v>
      </c>
      <c r="AM19" s="653"/>
      <c r="AN19" s="653"/>
      <c r="AO19" s="654"/>
      <c r="AP19" s="644" t="s">
        <v>267</v>
      </c>
      <c r="AQ19" s="645"/>
      <c r="AR19" s="645"/>
      <c r="AS19" s="645"/>
      <c r="AT19" s="645"/>
      <c r="AU19" s="645"/>
      <c r="AV19" s="645"/>
      <c r="AW19" s="645"/>
      <c r="AX19" s="645"/>
      <c r="AY19" s="645"/>
      <c r="AZ19" s="645"/>
      <c r="BA19" s="645"/>
      <c r="BB19" s="645"/>
      <c r="BC19" s="645"/>
      <c r="BD19" s="645"/>
      <c r="BE19" s="645"/>
      <c r="BF19" s="646"/>
      <c r="BG19" s="647" t="s">
        <v>222</v>
      </c>
      <c r="BH19" s="648"/>
      <c r="BI19" s="648"/>
      <c r="BJ19" s="648"/>
      <c r="BK19" s="648"/>
      <c r="BL19" s="648"/>
      <c r="BM19" s="648"/>
      <c r="BN19" s="649"/>
      <c r="BO19" s="650" t="s">
        <v>222</v>
      </c>
      <c r="BP19" s="650"/>
      <c r="BQ19" s="650"/>
      <c r="BR19" s="650"/>
      <c r="BS19" s="656" t="s">
        <v>222</v>
      </c>
      <c r="BT19" s="648"/>
      <c r="BU19" s="648"/>
      <c r="BV19" s="648"/>
      <c r="BW19" s="648"/>
      <c r="BX19" s="648"/>
      <c r="BY19" s="648"/>
      <c r="BZ19" s="648"/>
      <c r="CA19" s="648"/>
      <c r="CB19" s="657"/>
      <c r="CD19" s="662" t="s">
        <v>268</v>
      </c>
      <c r="CE19" s="663"/>
      <c r="CF19" s="663"/>
      <c r="CG19" s="663"/>
      <c r="CH19" s="663"/>
      <c r="CI19" s="663"/>
      <c r="CJ19" s="663"/>
      <c r="CK19" s="663"/>
      <c r="CL19" s="663"/>
      <c r="CM19" s="663"/>
      <c r="CN19" s="663"/>
      <c r="CO19" s="663"/>
      <c r="CP19" s="663"/>
      <c r="CQ19" s="664"/>
      <c r="CR19" s="647" t="s">
        <v>222</v>
      </c>
      <c r="CS19" s="648"/>
      <c r="CT19" s="648"/>
      <c r="CU19" s="648"/>
      <c r="CV19" s="648"/>
      <c r="CW19" s="648"/>
      <c r="CX19" s="648"/>
      <c r="CY19" s="649"/>
      <c r="CZ19" s="650" t="s">
        <v>222</v>
      </c>
      <c r="DA19" s="650"/>
      <c r="DB19" s="650"/>
      <c r="DC19" s="650"/>
      <c r="DD19" s="656" t="s">
        <v>231</v>
      </c>
      <c r="DE19" s="648"/>
      <c r="DF19" s="648"/>
      <c r="DG19" s="648"/>
      <c r="DH19" s="648"/>
      <c r="DI19" s="648"/>
      <c r="DJ19" s="648"/>
      <c r="DK19" s="648"/>
      <c r="DL19" s="648"/>
      <c r="DM19" s="648"/>
      <c r="DN19" s="648"/>
      <c r="DO19" s="648"/>
      <c r="DP19" s="649"/>
      <c r="DQ19" s="656" t="s">
        <v>222</v>
      </c>
      <c r="DR19" s="648"/>
      <c r="DS19" s="648"/>
      <c r="DT19" s="648"/>
      <c r="DU19" s="648"/>
      <c r="DV19" s="648"/>
      <c r="DW19" s="648"/>
      <c r="DX19" s="648"/>
      <c r="DY19" s="648"/>
      <c r="DZ19" s="648"/>
      <c r="EA19" s="648"/>
      <c r="EB19" s="648"/>
      <c r="EC19" s="657"/>
    </row>
    <row r="20" spans="2:133" ht="11.25" customHeight="1" x14ac:dyDescent="0.15">
      <c r="B20" s="644" t="s">
        <v>269</v>
      </c>
      <c r="C20" s="645"/>
      <c r="D20" s="645"/>
      <c r="E20" s="645"/>
      <c r="F20" s="645"/>
      <c r="G20" s="645"/>
      <c r="H20" s="645"/>
      <c r="I20" s="645"/>
      <c r="J20" s="645"/>
      <c r="K20" s="645"/>
      <c r="L20" s="645"/>
      <c r="M20" s="645"/>
      <c r="N20" s="645"/>
      <c r="O20" s="645"/>
      <c r="P20" s="645"/>
      <c r="Q20" s="646"/>
      <c r="R20" s="647">
        <v>151</v>
      </c>
      <c r="S20" s="648"/>
      <c r="T20" s="648"/>
      <c r="U20" s="648"/>
      <c r="V20" s="648"/>
      <c r="W20" s="648"/>
      <c r="X20" s="648"/>
      <c r="Y20" s="649"/>
      <c r="Z20" s="650">
        <v>0</v>
      </c>
      <c r="AA20" s="650"/>
      <c r="AB20" s="650"/>
      <c r="AC20" s="650"/>
      <c r="AD20" s="651">
        <v>151</v>
      </c>
      <c r="AE20" s="651"/>
      <c r="AF20" s="651"/>
      <c r="AG20" s="651"/>
      <c r="AH20" s="651"/>
      <c r="AI20" s="651"/>
      <c r="AJ20" s="651"/>
      <c r="AK20" s="651"/>
      <c r="AL20" s="652">
        <v>0</v>
      </c>
      <c r="AM20" s="653"/>
      <c r="AN20" s="653"/>
      <c r="AO20" s="654"/>
      <c r="AP20" s="644" t="s">
        <v>270</v>
      </c>
      <c r="AQ20" s="645"/>
      <c r="AR20" s="645"/>
      <c r="AS20" s="645"/>
      <c r="AT20" s="645"/>
      <c r="AU20" s="645"/>
      <c r="AV20" s="645"/>
      <c r="AW20" s="645"/>
      <c r="AX20" s="645"/>
      <c r="AY20" s="645"/>
      <c r="AZ20" s="645"/>
      <c r="BA20" s="645"/>
      <c r="BB20" s="645"/>
      <c r="BC20" s="645"/>
      <c r="BD20" s="645"/>
      <c r="BE20" s="645"/>
      <c r="BF20" s="646"/>
      <c r="BG20" s="647" t="s">
        <v>222</v>
      </c>
      <c r="BH20" s="648"/>
      <c r="BI20" s="648"/>
      <c r="BJ20" s="648"/>
      <c r="BK20" s="648"/>
      <c r="BL20" s="648"/>
      <c r="BM20" s="648"/>
      <c r="BN20" s="649"/>
      <c r="BO20" s="650" t="s">
        <v>222</v>
      </c>
      <c r="BP20" s="650"/>
      <c r="BQ20" s="650"/>
      <c r="BR20" s="650"/>
      <c r="BS20" s="656" t="s">
        <v>222</v>
      </c>
      <c r="BT20" s="648"/>
      <c r="BU20" s="648"/>
      <c r="BV20" s="648"/>
      <c r="BW20" s="648"/>
      <c r="BX20" s="648"/>
      <c r="BY20" s="648"/>
      <c r="BZ20" s="648"/>
      <c r="CA20" s="648"/>
      <c r="CB20" s="657"/>
      <c r="CD20" s="662" t="s">
        <v>271</v>
      </c>
      <c r="CE20" s="663"/>
      <c r="CF20" s="663"/>
      <c r="CG20" s="663"/>
      <c r="CH20" s="663"/>
      <c r="CI20" s="663"/>
      <c r="CJ20" s="663"/>
      <c r="CK20" s="663"/>
      <c r="CL20" s="663"/>
      <c r="CM20" s="663"/>
      <c r="CN20" s="663"/>
      <c r="CO20" s="663"/>
      <c r="CP20" s="663"/>
      <c r="CQ20" s="664"/>
      <c r="CR20" s="647">
        <v>1918097</v>
      </c>
      <c r="CS20" s="648"/>
      <c r="CT20" s="648"/>
      <c r="CU20" s="648"/>
      <c r="CV20" s="648"/>
      <c r="CW20" s="648"/>
      <c r="CX20" s="648"/>
      <c r="CY20" s="649"/>
      <c r="CZ20" s="650">
        <v>100</v>
      </c>
      <c r="DA20" s="650"/>
      <c r="DB20" s="650"/>
      <c r="DC20" s="650"/>
      <c r="DD20" s="656">
        <v>509358</v>
      </c>
      <c r="DE20" s="648"/>
      <c r="DF20" s="648"/>
      <c r="DG20" s="648"/>
      <c r="DH20" s="648"/>
      <c r="DI20" s="648"/>
      <c r="DJ20" s="648"/>
      <c r="DK20" s="648"/>
      <c r="DL20" s="648"/>
      <c r="DM20" s="648"/>
      <c r="DN20" s="648"/>
      <c r="DO20" s="648"/>
      <c r="DP20" s="649"/>
      <c r="DQ20" s="656">
        <v>1149935</v>
      </c>
      <c r="DR20" s="648"/>
      <c r="DS20" s="648"/>
      <c r="DT20" s="648"/>
      <c r="DU20" s="648"/>
      <c r="DV20" s="648"/>
      <c r="DW20" s="648"/>
      <c r="DX20" s="648"/>
      <c r="DY20" s="648"/>
      <c r="DZ20" s="648"/>
      <c r="EA20" s="648"/>
      <c r="EB20" s="648"/>
      <c r="EC20" s="657"/>
    </row>
    <row r="21" spans="2:133" ht="11.25" customHeight="1" x14ac:dyDescent="0.15">
      <c r="B21" s="644" t="s">
        <v>272</v>
      </c>
      <c r="C21" s="645"/>
      <c r="D21" s="645"/>
      <c r="E21" s="645"/>
      <c r="F21" s="645"/>
      <c r="G21" s="645"/>
      <c r="H21" s="645"/>
      <c r="I21" s="645"/>
      <c r="J21" s="645"/>
      <c r="K21" s="645"/>
      <c r="L21" s="645"/>
      <c r="M21" s="645"/>
      <c r="N21" s="645"/>
      <c r="O21" s="645"/>
      <c r="P21" s="645"/>
      <c r="Q21" s="646"/>
      <c r="R21" s="647">
        <v>25</v>
      </c>
      <c r="S21" s="648"/>
      <c r="T21" s="648"/>
      <c r="U21" s="648"/>
      <c r="V21" s="648"/>
      <c r="W21" s="648"/>
      <c r="X21" s="648"/>
      <c r="Y21" s="649"/>
      <c r="Z21" s="650">
        <v>0</v>
      </c>
      <c r="AA21" s="650"/>
      <c r="AB21" s="650"/>
      <c r="AC21" s="650"/>
      <c r="AD21" s="651">
        <v>25</v>
      </c>
      <c r="AE21" s="651"/>
      <c r="AF21" s="651"/>
      <c r="AG21" s="651"/>
      <c r="AH21" s="651"/>
      <c r="AI21" s="651"/>
      <c r="AJ21" s="651"/>
      <c r="AK21" s="651"/>
      <c r="AL21" s="652">
        <v>0</v>
      </c>
      <c r="AM21" s="653"/>
      <c r="AN21" s="653"/>
      <c r="AO21" s="654"/>
      <c r="AP21" s="666" t="s">
        <v>273</v>
      </c>
      <c r="AQ21" s="667"/>
      <c r="AR21" s="667"/>
      <c r="AS21" s="667"/>
      <c r="AT21" s="667"/>
      <c r="AU21" s="667"/>
      <c r="AV21" s="667"/>
      <c r="AW21" s="667"/>
      <c r="AX21" s="667"/>
      <c r="AY21" s="667"/>
      <c r="AZ21" s="667"/>
      <c r="BA21" s="667"/>
      <c r="BB21" s="667"/>
      <c r="BC21" s="667"/>
      <c r="BD21" s="667"/>
      <c r="BE21" s="667"/>
      <c r="BF21" s="668"/>
      <c r="BG21" s="647" t="s">
        <v>222</v>
      </c>
      <c r="BH21" s="648"/>
      <c r="BI21" s="648"/>
      <c r="BJ21" s="648"/>
      <c r="BK21" s="648"/>
      <c r="BL21" s="648"/>
      <c r="BM21" s="648"/>
      <c r="BN21" s="649"/>
      <c r="BO21" s="650" t="s">
        <v>222</v>
      </c>
      <c r="BP21" s="650"/>
      <c r="BQ21" s="650"/>
      <c r="BR21" s="650"/>
      <c r="BS21" s="656" t="s">
        <v>222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274</v>
      </c>
      <c r="C22" s="645"/>
      <c r="D22" s="645"/>
      <c r="E22" s="645"/>
      <c r="F22" s="645"/>
      <c r="G22" s="645"/>
      <c r="H22" s="645"/>
      <c r="I22" s="645"/>
      <c r="J22" s="645"/>
      <c r="K22" s="645"/>
      <c r="L22" s="645"/>
      <c r="M22" s="645"/>
      <c r="N22" s="645"/>
      <c r="O22" s="645"/>
      <c r="P22" s="645"/>
      <c r="Q22" s="646"/>
      <c r="R22" s="647">
        <v>411989</v>
      </c>
      <c r="S22" s="648"/>
      <c r="T22" s="648"/>
      <c r="U22" s="648"/>
      <c r="V22" s="648"/>
      <c r="W22" s="648"/>
      <c r="X22" s="648"/>
      <c r="Y22" s="649"/>
      <c r="Z22" s="650">
        <v>21.2</v>
      </c>
      <c r="AA22" s="650"/>
      <c r="AB22" s="650"/>
      <c r="AC22" s="650"/>
      <c r="AD22" s="651">
        <v>318968</v>
      </c>
      <c r="AE22" s="651"/>
      <c r="AF22" s="651"/>
      <c r="AG22" s="651"/>
      <c r="AH22" s="651"/>
      <c r="AI22" s="651"/>
      <c r="AJ22" s="651"/>
      <c r="AK22" s="651"/>
      <c r="AL22" s="652">
        <v>85.3</v>
      </c>
      <c r="AM22" s="653"/>
      <c r="AN22" s="653"/>
      <c r="AO22" s="654"/>
      <c r="AP22" s="666" t="s">
        <v>275</v>
      </c>
      <c r="AQ22" s="667"/>
      <c r="AR22" s="667"/>
      <c r="AS22" s="667"/>
      <c r="AT22" s="667"/>
      <c r="AU22" s="667"/>
      <c r="AV22" s="667"/>
      <c r="AW22" s="667"/>
      <c r="AX22" s="667"/>
      <c r="AY22" s="667"/>
      <c r="AZ22" s="667"/>
      <c r="BA22" s="667"/>
      <c r="BB22" s="667"/>
      <c r="BC22" s="667"/>
      <c r="BD22" s="667"/>
      <c r="BE22" s="667"/>
      <c r="BF22" s="668"/>
      <c r="BG22" s="647" t="s">
        <v>222</v>
      </c>
      <c r="BH22" s="648"/>
      <c r="BI22" s="648"/>
      <c r="BJ22" s="648"/>
      <c r="BK22" s="648"/>
      <c r="BL22" s="648"/>
      <c r="BM22" s="648"/>
      <c r="BN22" s="649"/>
      <c r="BO22" s="650" t="s">
        <v>231</v>
      </c>
      <c r="BP22" s="650"/>
      <c r="BQ22" s="650"/>
      <c r="BR22" s="650"/>
      <c r="BS22" s="656" t="s">
        <v>222</v>
      </c>
      <c r="BT22" s="648"/>
      <c r="BU22" s="648"/>
      <c r="BV22" s="648"/>
      <c r="BW22" s="648"/>
      <c r="BX22" s="648"/>
      <c r="BY22" s="648"/>
      <c r="BZ22" s="648"/>
      <c r="CA22" s="648"/>
      <c r="CB22" s="657"/>
      <c r="CD22" s="629" t="s">
        <v>276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277</v>
      </c>
      <c r="C23" s="645"/>
      <c r="D23" s="645"/>
      <c r="E23" s="645"/>
      <c r="F23" s="645"/>
      <c r="G23" s="645"/>
      <c r="H23" s="645"/>
      <c r="I23" s="645"/>
      <c r="J23" s="645"/>
      <c r="K23" s="645"/>
      <c r="L23" s="645"/>
      <c r="M23" s="645"/>
      <c r="N23" s="645"/>
      <c r="O23" s="645"/>
      <c r="P23" s="645"/>
      <c r="Q23" s="646"/>
      <c r="R23" s="647">
        <v>318968</v>
      </c>
      <c r="S23" s="648"/>
      <c r="T23" s="648"/>
      <c r="U23" s="648"/>
      <c r="V23" s="648"/>
      <c r="W23" s="648"/>
      <c r="X23" s="648"/>
      <c r="Y23" s="649"/>
      <c r="Z23" s="650">
        <v>16.399999999999999</v>
      </c>
      <c r="AA23" s="650"/>
      <c r="AB23" s="650"/>
      <c r="AC23" s="650"/>
      <c r="AD23" s="651">
        <v>318968</v>
      </c>
      <c r="AE23" s="651"/>
      <c r="AF23" s="651"/>
      <c r="AG23" s="651"/>
      <c r="AH23" s="651"/>
      <c r="AI23" s="651"/>
      <c r="AJ23" s="651"/>
      <c r="AK23" s="651"/>
      <c r="AL23" s="652">
        <v>85.3</v>
      </c>
      <c r="AM23" s="653"/>
      <c r="AN23" s="653"/>
      <c r="AO23" s="654"/>
      <c r="AP23" s="666" t="s">
        <v>278</v>
      </c>
      <c r="AQ23" s="667"/>
      <c r="AR23" s="667"/>
      <c r="AS23" s="667"/>
      <c r="AT23" s="667"/>
      <c r="AU23" s="667"/>
      <c r="AV23" s="667"/>
      <c r="AW23" s="667"/>
      <c r="AX23" s="667"/>
      <c r="AY23" s="667"/>
      <c r="AZ23" s="667"/>
      <c r="BA23" s="667"/>
      <c r="BB23" s="667"/>
      <c r="BC23" s="667"/>
      <c r="BD23" s="667"/>
      <c r="BE23" s="667"/>
      <c r="BF23" s="668"/>
      <c r="BG23" s="647" t="s">
        <v>222</v>
      </c>
      <c r="BH23" s="648"/>
      <c r="BI23" s="648"/>
      <c r="BJ23" s="648"/>
      <c r="BK23" s="648"/>
      <c r="BL23" s="648"/>
      <c r="BM23" s="648"/>
      <c r="BN23" s="649"/>
      <c r="BO23" s="650" t="s">
        <v>231</v>
      </c>
      <c r="BP23" s="650"/>
      <c r="BQ23" s="650"/>
      <c r="BR23" s="650"/>
      <c r="BS23" s="656" t="s">
        <v>222</v>
      </c>
      <c r="BT23" s="648"/>
      <c r="BU23" s="648"/>
      <c r="BV23" s="648"/>
      <c r="BW23" s="648"/>
      <c r="BX23" s="648"/>
      <c r="BY23" s="648"/>
      <c r="BZ23" s="648"/>
      <c r="CA23" s="648"/>
      <c r="CB23" s="657"/>
      <c r="CD23" s="629" t="s">
        <v>216</v>
      </c>
      <c r="CE23" s="630"/>
      <c r="CF23" s="630"/>
      <c r="CG23" s="630"/>
      <c r="CH23" s="630"/>
      <c r="CI23" s="630"/>
      <c r="CJ23" s="630"/>
      <c r="CK23" s="630"/>
      <c r="CL23" s="630"/>
      <c r="CM23" s="630"/>
      <c r="CN23" s="630"/>
      <c r="CO23" s="630"/>
      <c r="CP23" s="630"/>
      <c r="CQ23" s="631"/>
      <c r="CR23" s="629" t="s">
        <v>279</v>
      </c>
      <c r="CS23" s="630"/>
      <c r="CT23" s="630"/>
      <c r="CU23" s="630"/>
      <c r="CV23" s="630"/>
      <c r="CW23" s="630"/>
      <c r="CX23" s="630"/>
      <c r="CY23" s="631"/>
      <c r="CZ23" s="629" t="s">
        <v>280</v>
      </c>
      <c r="DA23" s="630"/>
      <c r="DB23" s="630"/>
      <c r="DC23" s="631"/>
      <c r="DD23" s="629" t="s">
        <v>281</v>
      </c>
      <c r="DE23" s="630"/>
      <c r="DF23" s="630"/>
      <c r="DG23" s="630"/>
      <c r="DH23" s="630"/>
      <c r="DI23" s="630"/>
      <c r="DJ23" s="630"/>
      <c r="DK23" s="631"/>
      <c r="DL23" s="678" t="s">
        <v>282</v>
      </c>
      <c r="DM23" s="679"/>
      <c r="DN23" s="679"/>
      <c r="DO23" s="679"/>
      <c r="DP23" s="679"/>
      <c r="DQ23" s="679"/>
      <c r="DR23" s="679"/>
      <c r="DS23" s="679"/>
      <c r="DT23" s="679"/>
      <c r="DU23" s="679"/>
      <c r="DV23" s="680"/>
      <c r="DW23" s="629" t="s">
        <v>283</v>
      </c>
      <c r="DX23" s="630"/>
      <c r="DY23" s="630"/>
      <c r="DZ23" s="630"/>
      <c r="EA23" s="630"/>
      <c r="EB23" s="630"/>
      <c r="EC23" s="631"/>
    </row>
    <row r="24" spans="2:133" ht="11.25" customHeight="1" x14ac:dyDescent="0.15">
      <c r="B24" s="644" t="s">
        <v>284</v>
      </c>
      <c r="C24" s="645"/>
      <c r="D24" s="645"/>
      <c r="E24" s="645"/>
      <c r="F24" s="645"/>
      <c r="G24" s="645"/>
      <c r="H24" s="645"/>
      <c r="I24" s="645"/>
      <c r="J24" s="645"/>
      <c r="K24" s="645"/>
      <c r="L24" s="645"/>
      <c r="M24" s="645"/>
      <c r="N24" s="645"/>
      <c r="O24" s="645"/>
      <c r="P24" s="645"/>
      <c r="Q24" s="646"/>
      <c r="R24" s="647">
        <v>93021</v>
      </c>
      <c r="S24" s="648"/>
      <c r="T24" s="648"/>
      <c r="U24" s="648"/>
      <c r="V24" s="648"/>
      <c r="W24" s="648"/>
      <c r="X24" s="648"/>
      <c r="Y24" s="649"/>
      <c r="Z24" s="650">
        <v>4.8</v>
      </c>
      <c r="AA24" s="650"/>
      <c r="AB24" s="650"/>
      <c r="AC24" s="650"/>
      <c r="AD24" s="651" t="s">
        <v>222</v>
      </c>
      <c r="AE24" s="651"/>
      <c r="AF24" s="651"/>
      <c r="AG24" s="651"/>
      <c r="AH24" s="651"/>
      <c r="AI24" s="651"/>
      <c r="AJ24" s="651"/>
      <c r="AK24" s="651"/>
      <c r="AL24" s="652" t="s">
        <v>222</v>
      </c>
      <c r="AM24" s="653"/>
      <c r="AN24" s="653"/>
      <c r="AO24" s="654"/>
      <c r="AP24" s="666" t="s">
        <v>285</v>
      </c>
      <c r="AQ24" s="667"/>
      <c r="AR24" s="667"/>
      <c r="AS24" s="667"/>
      <c r="AT24" s="667"/>
      <c r="AU24" s="667"/>
      <c r="AV24" s="667"/>
      <c r="AW24" s="667"/>
      <c r="AX24" s="667"/>
      <c r="AY24" s="667"/>
      <c r="AZ24" s="667"/>
      <c r="BA24" s="667"/>
      <c r="BB24" s="667"/>
      <c r="BC24" s="667"/>
      <c r="BD24" s="667"/>
      <c r="BE24" s="667"/>
      <c r="BF24" s="668"/>
      <c r="BG24" s="647" t="s">
        <v>222</v>
      </c>
      <c r="BH24" s="648"/>
      <c r="BI24" s="648"/>
      <c r="BJ24" s="648"/>
      <c r="BK24" s="648"/>
      <c r="BL24" s="648"/>
      <c r="BM24" s="648"/>
      <c r="BN24" s="649"/>
      <c r="BO24" s="650" t="s">
        <v>222</v>
      </c>
      <c r="BP24" s="650"/>
      <c r="BQ24" s="650"/>
      <c r="BR24" s="650"/>
      <c r="BS24" s="656" t="s">
        <v>222</v>
      </c>
      <c r="BT24" s="648"/>
      <c r="BU24" s="648"/>
      <c r="BV24" s="648"/>
      <c r="BW24" s="648"/>
      <c r="BX24" s="648"/>
      <c r="BY24" s="648"/>
      <c r="BZ24" s="648"/>
      <c r="CA24" s="648"/>
      <c r="CB24" s="657"/>
      <c r="CD24" s="658" t="s">
        <v>286</v>
      </c>
      <c r="CE24" s="659"/>
      <c r="CF24" s="659"/>
      <c r="CG24" s="659"/>
      <c r="CH24" s="659"/>
      <c r="CI24" s="659"/>
      <c r="CJ24" s="659"/>
      <c r="CK24" s="659"/>
      <c r="CL24" s="659"/>
      <c r="CM24" s="659"/>
      <c r="CN24" s="659"/>
      <c r="CO24" s="659"/>
      <c r="CP24" s="659"/>
      <c r="CQ24" s="660"/>
      <c r="CR24" s="636">
        <v>237088</v>
      </c>
      <c r="CS24" s="637"/>
      <c r="CT24" s="637"/>
      <c r="CU24" s="637"/>
      <c r="CV24" s="637"/>
      <c r="CW24" s="637"/>
      <c r="CX24" s="637"/>
      <c r="CY24" s="638"/>
      <c r="CZ24" s="641">
        <v>12.4</v>
      </c>
      <c r="DA24" s="642"/>
      <c r="DB24" s="642"/>
      <c r="DC24" s="661"/>
      <c r="DD24" s="686">
        <v>179399</v>
      </c>
      <c r="DE24" s="637"/>
      <c r="DF24" s="637"/>
      <c r="DG24" s="637"/>
      <c r="DH24" s="637"/>
      <c r="DI24" s="637"/>
      <c r="DJ24" s="637"/>
      <c r="DK24" s="638"/>
      <c r="DL24" s="686">
        <v>178977</v>
      </c>
      <c r="DM24" s="637"/>
      <c r="DN24" s="637"/>
      <c r="DO24" s="637"/>
      <c r="DP24" s="637"/>
      <c r="DQ24" s="637"/>
      <c r="DR24" s="637"/>
      <c r="DS24" s="637"/>
      <c r="DT24" s="637"/>
      <c r="DU24" s="637"/>
      <c r="DV24" s="638"/>
      <c r="DW24" s="641">
        <v>46.6</v>
      </c>
      <c r="DX24" s="642"/>
      <c r="DY24" s="642"/>
      <c r="DZ24" s="642"/>
      <c r="EA24" s="642"/>
      <c r="EB24" s="642"/>
      <c r="EC24" s="643"/>
    </row>
    <row r="25" spans="2:133" ht="11.25" customHeight="1" x14ac:dyDescent="0.15">
      <c r="B25" s="644" t="s">
        <v>287</v>
      </c>
      <c r="C25" s="645"/>
      <c r="D25" s="645"/>
      <c r="E25" s="645"/>
      <c r="F25" s="645"/>
      <c r="G25" s="645"/>
      <c r="H25" s="645"/>
      <c r="I25" s="645"/>
      <c r="J25" s="645"/>
      <c r="K25" s="645"/>
      <c r="L25" s="645"/>
      <c r="M25" s="645"/>
      <c r="N25" s="645"/>
      <c r="O25" s="645"/>
      <c r="P25" s="645"/>
      <c r="Q25" s="646"/>
      <c r="R25" s="647" t="s">
        <v>222</v>
      </c>
      <c r="S25" s="648"/>
      <c r="T25" s="648"/>
      <c r="U25" s="648"/>
      <c r="V25" s="648"/>
      <c r="W25" s="648"/>
      <c r="X25" s="648"/>
      <c r="Y25" s="649"/>
      <c r="Z25" s="650" t="s">
        <v>231</v>
      </c>
      <c r="AA25" s="650"/>
      <c r="AB25" s="650"/>
      <c r="AC25" s="650"/>
      <c r="AD25" s="651" t="s">
        <v>222</v>
      </c>
      <c r="AE25" s="651"/>
      <c r="AF25" s="651"/>
      <c r="AG25" s="651"/>
      <c r="AH25" s="651"/>
      <c r="AI25" s="651"/>
      <c r="AJ25" s="651"/>
      <c r="AK25" s="651"/>
      <c r="AL25" s="652" t="s">
        <v>222</v>
      </c>
      <c r="AM25" s="653"/>
      <c r="AN25" s="653"/>
      <c r="AO25" s="654"/>
      <c r="AP25" s="666" t="s">
        <v>288</v>
      </c>
      <c r="AQ25" s="667"/>
      <c r="AR25" s="667"/>
      <c r="AS25" s="667"/>
      <c r="AT25" s="667"/>
      <c r="AU25" s="667"/>
      <c r="AV25" s="667"/>
      <c r="AW25" s="667"/>
      <c r="AX25" s="667"/>
      <c r="AY25" s="667"/>
      <c r="AZ25" s="667"/>
      <c r="BA25" s="667"/>
      <c r="BB25" s="667"/>
      <c r="BC25" s="667"/>
      <c r="BD25" s="667"/>
      <c r="BE25" s="667"/>
      <c r="BF25" s="668"/>
      <c r="BG25" s="647" t="s">
        <v>231</v>
      </c>
      <c r="BH25" s="648"/>
      <c r="BI25" s="648"/>
      <c r="BJ25" s="648"/>
      <c r="BK25" s="648"/>
      <c r="BL25" s="648"/>
      <c r="BM25" s="648"/>
      <c r="BN25" s="649"/>
      <c r="BO25" s="650" t="s">
        <v>222</v>
      </c>
      <c r="BP25" s="650"/>
      <c r="BQ25" s="650"/>
      <c r="BR25" s="650"/>
      <c r="BS25" s="656" t="s">
        <v>231</v>
      </c>
      <c r="BT25" s="648"/>
      <c r="BU25" s="648"/>
      <c r="BV25" s="648"/>
      <c r="BW25" s="648"/>
      <c r="BX25" s="648"/>
      <c r="BY25" s="648"/>
      <c r="BZ25" s="648"/>
      <c r="CA25" s="648"/>
      <c r="CB25" s="657"/>
      <c r="CD25" s="662" t="s">
        <v>289</v>
      </c>
      <c r="CE25" s="663"/>
      <c r="CF25" s="663"/>
      <c r="CG25" s="663"/>
      <c r="CH25" s="663"/>
      <c r="CI25" s="663"/>
      <c r="CJ25" s="663"/>
      <c r="CK25" s="663"/>
      <c r="CL25" s="663"/>
      <c r="CM25" s="663"/>
      <c r="CN25" s="663"/>
      <c r="CO25" s="663"/>
      <c r="CP25" s="663"/>
      <c r="CQ25" s="664"/>
      <c r="CR25" s="647">
        <v>154085</v>
      </c>
      <c r="CS25" s="683"/>
      <c r="CT25" s="683"/>
      <c r="CU25" s="683"/>
      <c r="CV25" s="683"/>
      <c r="CW25" s="683"/>
      <c r="CX25" s="683"/>
      <c r="CY25" s="684"/>
      <c r="CZ25" s="652">
        <v>8</v>
      </c>
      <c r="DA25" s="681"/>
      <c r="DB25" s="681"/>
      <c r="DC25" s="685"/>
      <c r="DD25" s="656">
        <v>110776</v>
      </c>
      <c r="DE25" s="683"/>
      <c r="DF25" s="683"/>
      <c r="DG25" s="683"/>
      <c r="DH25" s="683"/>
      <c r="DI25" s="683"/>
      <c r="DJ25" s="683"/>
      <c r="DK25" s="684"/>
      <c r="DL25" s="656">
        <v>110354</v>
      </c>
      <c r="DM25" s="683"/>
      <c r="DN25" s="683"/>
      <c r="DO25" s="683"/>
      <c r="DP25" s="683"/>
      <c r="DQ25" s="683"/>
      <c r="DR25" s="683"/>
      <c r="DS25" s="683"/>
      <c r="DT25" s="683"/>
      <c r="DU25" s="683"/>
      <c r="DV25" s="684"/>
      <c r="DW25" s="652">
        <v>28.7</v>
      </c>
      <c r="DX25" s="681"/>
      <c r="DY25" s="681"/>
      <c r="DZ25" s="681"/>
      <c r="EA25" s="681"/>
      <c r="EB25" s="681"/>
      <c r="EC25" s="682"/>
    </row>
    <row r="26" spans="2:133" ht="11.25" customHeight="1" x14ac:dyDescent="0.15">
      <c r="B26" s="644" t="s">
        <v>290</v>
      </c>
      <c r="C26" s="645"/>
      <c r="D26" s="645"/>
      <c r="E26" s="645"/>
      <c r="F26" s="645"/>
      <c r="G26" s="645"/>
      <c r="H26" s="645"/>
      <c r="I26" s="645"/>
      <c r="J26" s="645"/>
      <c r="K26" s="645"/>
      <c r="L26" s="645"/>
      <c r="M26" s="645"/>
      <c r="N26" s="645"/>
      <c r="O26" s="645"/>
      <c r="P26" s="645"/>
      <c r="Q26" s="646"/>
      <c r="R26" s="647">
        <v>466564</v>
      </c>
      <c r="S26" s="648"/>
      <c r="T26" s="648"/>
      <c r="U26" s="648"/>
      <c r="V26" s="648"/>
      <c r="W26" s="648"/>
      <c r="X26" s="648"/>
      <c r="Y26" s="649"/>
      <c r="Z26" s="650">
        <v>24</v>
      </c>
      <c r="AA26" s="650"/>
      <c r="AB26" s="650"/>
      <c r="AC26" s="650"/>
      <c r="AD26" s="651">
        <v>373543</v>
      </c>
      <c r="AE26" s="651"/>
      <c r="AF26" s="651"/>
      <c r="AG26" s="651"/>
      <c r="AH26" s="651"/>
      <c r="AI26" s="651"/>
      <c r="AJ26" s="651"/>
      <c r="AK26" s="651"/>
      <c r="AL26" s="652">
        <v>99.9</v>
      </c>
      <c r="AM26" s="653"/>
      <c r="AN26" s="653"/>
      <c r="AO26" s="654"/>
      <c r="AP26" s="666" t="s">
        <v>291</v>
      </c>
      <c r="AQ26" s="696"/>
      <c r="AR26" s="696"/>
      <c r="AS26" s="696"/>
      <c r="AT26" s="696"/>
      <c r="AU26" s="696"/>
      <c r="AV26" s="696"/>
      <c r="AW26" s="696"/>
      <c r="AX26" s="696"/>
      <c r="AY26" s="696"/>
      <c r="AZ26" s="696"/>
      <c r="BA26" s="696"/>
      <c r="BB26" s="696"/>
      <c r="BC26" s="696"/>
      <c r="BD26" s="696"/>
      <c r="BE26" s="696"/>
      <c r="BF26" s="668"/>
      <c r="BG26" s="647" t="s">
        <v>231</v>
      </c>
      <c r="BH26" s="648"/>
      <c r="BI26" s="648"/>
      <c r="BJ26" s="648"/>
      <c r="BK26" s="648"/>
      <c r="BL26" s="648"/>
      <c r="BM26" s="648"/>
      <c r="BN26" s="649"/>
      <c r="BO26" s="650" t="s">
        <v>231</v>
      </c>
      <c r="BP26" s="650"/>
      <c r="BQ26" s="650"/>
      <c r="BR26" s="650"/>
      <c r="BS26" s="656" t="s">
        <v>222</v>
      </c>
      <c r="BT26" s="648"/>
      <c r="BU26" s="648"/>
      <c r="BV26" s="648"/>
      <c r="BW26" s="648"/>
      <c r="BX26" s="648"/>
      <c r="BY26" s="648"/>
      <c r="BZ26" s="648"/>
      <c r="CA26" s="648"/>
      <c r="CB26" s="657"/>
      <c r="CD26" s="662" t="s">
        <v>292</v>
      </c>
      <c r="CE26" s="663"/>
      <c r="CF26" s="663"/>
      <c r="CG26" s="663"/>
      <c r="CH26" s="663"/>
      <c r="CI26" s="663"/>
      <c r="CJ26" s="663"/>
      <c r="CK26" s="663"/>
      <c r="CL26" s="663"/>
      <c r="CM26" s="663"/>
      <c r="CN26" s="663"/>
      <c r="CO26" s="663"/>
      <c r="CP26" s="663"/>
      <c r="CQ26" s="664"/>
      <c r="CR26" s="647">
        <v>83531</v>
      </c>
      <c r="CS26" s="648"/>
      <c r="CT26" s="648"/>
      <c r="CU26" s="648"/>
      <c r="CV26" s="648"/>
      <c r="CW26" s="648"/>
      <c r="CX26" s="648"/>
      <c r="CY26" s="649"/>
      <c r="CZ26" s="652">
        <v>4.4000000000000004</v>
      </c>
      <c r="DA26" s="681"/>
      <c r="DB26" s="681"/>
      <c r="DC26" s="685"/>
      <c r="DD26" s="656">
        <v>52466</v>
      </c>
      <c r="DE26" s="648"/>
      <c r="DF26" s="648"/>
      <c r="DG26" s="648"/>
      <c r="DH26" s="648"/>
      <c r="DI26" s="648"/>
      <c r="DJ26" s="648"/>
      <c r="DK26" s="649"/>
      <c r="DL26" s="656" t="s">
        <v>222</v>
      </c>
      <c r="DM26" s="648"/>
      <c r="DN26" s="648"/>
      <c r="DO26" s="648"/>
      <c r="DP26" s="648"/>
      <c r="DQ26" s="648"/>
      <c r="DR26" s="648"/>
      <c r="DS26" s="648"/>
      <c r="DT26" s="648"/>
      <c r="DU26" s="648"/>
      <c r="DV26" s="649"/>
      <c r="DW26" s="652" t="s">
        <v>231</v>
      </c>
      <c r="DX26" s="681"/>
      <c r="DY26" s="681"/>
      <c r="DZ26" s="681"/>
      <c r="EA26" s="681"/>
      <c r="EB26" s="681"/>
      <c r="EC26" s="682"/>
    </row>
    <row r="27" spans="2:133" ht="11.25" customHeight="1" x14ac:dyDescent="0.15">
      <c r="B27" s="644" t="s">
        <v>293</v>
      </c>
      <c r="C27" s="645"/>
      <c r="D27" s="645"/>
      <c r="E27" s="645"/>
      <c r="F27" s="645"/>
      <c r="G27" s="645"/>
      <c r="H27" s="645"/>
      <c r="I27" s="645"/>
      <c r="J27" s="645"/>
      <c r="K27" s="645"/>
      <c r="L27" s="645"/>
      <c r="M27" s="645"/>
      <c r="N27" s="645"/>
      <c r="O27" s="645"/>
      <c r="P27" s="645"/>
      <c r="Q27" s="646"/>
      <c r="R27" s="647" t="s">
        <v>222</v>
      </c>
      <c r="S27" s="648"/>
      <c r="T27" s="648"/>
      <c r="U27" s="648"/>
      <c r="V27" s="648"/>
      <c r="W27" s="648"/>
      <c r="X27" s="648"/>
      <c r="Y27" s="649"/>
      <c r="Z27" s="650" t="s">
        <v>222</v>
      </c>
      <c r="AA27" s="650"/>
      <c r="AB27" s="650"/>
      <c r="AC27" s="650"/>
      <c r="AD27" s="651" t="s">
        <v>222</v>
      </c>
      <c r="AE27" s="651"/>
      <c r="AF27" s="651"/>
      <c r="AG27" s="651"/>
      <c r="AH27" s="651"/>
      <c r="AI27" s="651"/>
      <c r="AJ27" s="651"/>
      <c r="AK27" s="651"/>
      <c r="AL27" s="652" t="s">
        <v>222</v>
      </c>
      <c r="AM27" s="653"/>
      <c r="AN27" s="653"/>
      <c r="AO27" s="654"/>
      <c r="AP27" s="644" t="s">
        <v>294</v>
      </c>
      <c r="AQ27" s="645"/>
      <c r="AR27" s="645"/>
      <c r="AS27" s="645"/>
      <c r="AT27" s="645"/>
      <c r="AU27" s="645"/>
      <c r="AV27" s="645"/>
      <c r="AW27" s="645"/>
      <c r="AX27" s="645"/>
      <c r="AY27" s="645"/>
      <c r="AZ27" s="645"/>
      <c r="BA27" s="645"/>
      <c r="BB27" s="645"/>
      <c r="BC27" s="645"/>
      <c r="BD27" s="645"/>
      <c r="BE27" s="645"/>
      <c r="BF27" s="646"/>
      <c r="BG27" s="647">
        <v>43630</v>
      </c>
      <c r="BH27" s="648"/>
      <c r="BI27" s="648"/>
      <c r="BJ27" s="648"/>
      <c r="BK27" s="648"/>
      <c r="BL27" s="648"/>
      <c r="BM27" s="648"/>
      <c r="BN27" s="649"/>
      <c r="BO27" s="650">
        <v>100</v>
      </c>
      <c r="BP27" s="650"/>
      <c r="BQ27" s="650"/>
      <c r="BR27" s="650"/>
      <c r="BS27" s="656" t="s">
        <v>222</v>
      </c>
      <c r="BT27" s="648"/>
      <c r="BU27" s="648"/>
      <c r="BV27" s="648"/>
      <c r="BW27" s="648"/>
      <c r="BX27" s="648"/>
      <c r="BY27" s="648"/>
      <c r="BZ27" s="648"/>
      <c r="CA27" s="648"/>
      <c r="CB27" s="657"/>
      <c r="CD27" s="662" t="s">
        <v>295</v>
      </c>
      <c r="CE27" s="663"/>
      <c r="CF27" s="663"/>
      <c r="CG27" s="663"/>
      <c r="CH27" s="663"/>
      <c r="CI27" s="663"/>
      <c r="CJ27" s="663"/>
      <c r="CK27" s="663"/>
      <c r="CL27" s="663"/>
      <c r="CM27" s="663"/>
      <c r="CN27" s="663"/>
      <c r="CO27" s="663"/>
      <c r="CP27" s="663"/>
      <c r="CQ27" s="664"/>
      <c r="CR27" s="647">
        <v>16615</v>
      </c>
      <c r="CS27" s="683"/>
      <c r="CT27" s="683"/>
      <c r="CU27" s="683"/>
      <c r="CV27" s="683"/>
      <c r="CW27" s="683"/>
      <c r="CX27" s="683"/>
      <c r="CY27" s="684"/>
      <c r="CZ27" s="652">
        <v>0.9</v>
      </c>
      <c r="DA27" s="681"/>
      <c r="DB27" s="681"/>
      <c r="DC27" s="685"/>
      <c r="DD27" s="656">
        <v>4299</v>
      </c>
      <c r="DE27" s="683"/>
      <c r="DF27" s="683"/>
      <c r="DG27" s="683"/>
      <c r="DH27" s="683"/>
      <c r="DI27" s="683"/>
      <c r="DJ27" s="683"/>
      <c r="DK27" s="684"/>
      <c r="DL27" s="656">
        <v>4299</v>
      </c>
      <c r="DM27" s="683"/>
      <c r="DN27" s="683"/>
      <c r="DO27" s="683"/>
      <c r="DP27" s="683"/>
      <c r="DQ27" s="683"/>
      <c r="DR27" s="683"/>
      <c r="DS27" s="683"/>
      <c r="DT27" s="683"/>
      <c r="DU27" s="683"/>
      <c r="DV27" s="684"/>
      <c r="DW27" s="652">
        <v>1.1000000000000001</v>
      </c>
      <c r="DX27" s="681"/>
      <c r="DY27" s="681"/>
      <c r="DZ27" s="681"/>
      <c r="EA27" s="681"/>
      <c r="EB27" s="681"/>
      <c r="EC27" s="682"/>
    </row>
    <row r="28" spans="2:133" ht="11.25" customHeight="1" x14ac:dyDescent="0.15">
      <c r="B28" s="644" t="s">
        <v>296</v>
      </c>
      <c r="C28" s="645"/>
      <c r="D28" s="645"/>
      <c r="E28" s="645"/>
      <c r="F28" s="645"/>
      <c r="G28" s="645"/>
      <c r="H28" s="645"/>
      <c r="I28" s="645"/>
      <c r="J28" s="645"/>
      <c r="K28" s="645"/>
      <c r="L28" s="645"/>
      <c r="M28" s="645"/>
      <c r="N28" s="645"/>
      <c r="O28" s="645"/>
      <c r="P28" s="645"/>
      <c r="Q28" s="646"/>
      <c r="R28" s="647">
        <v>742</v>
      </c>
      <c r="S28" s="648"/>
      <c r="T28" s="648"/>
      <c r="U28" s="648"/>
      <c r="V28" s="648"/>
      <c r="W28" s="648"/>
      <c r="X28" s="648"/>
      <c r="Y28" s="649"/>
      <c r="Z28" s="650">
        <v>0</v>
      </c>
      <c r="AA28" s="650"/>
      <c r="AB28" s="650"/>
      <c r="AC28" s="650"/>
      <c r="AD28" s="651" t="s">
        <v>222</v>
      </c>
      <c r="AE28" s="651"/>
      <c r="AF28" s="651"/>
      <c r="AG28" s="651"/>
      <c r="AH28" s="651"/>
      <c r="AI28" s="651"/>
      <c r="AJ28" s="651"/>
      <c r="AK28" s="651"/>
      <c r="AL28" s="652" t="s">
        <v>222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297</v>
      </c>
      <c r="CE28" s="663"/>
      <c r="CF28" s="663"/>
      <c r="CG28" s="663"/>
      <c r="CH28" s="663"/>
      <c r="CI28" s="663"/>
      <c r="CJ28" s="663"/>
      <c r="CK28" s="663"/>
      <c r="CL28" s="663"/>
      <c r="CM28" s="663"/>
      <c r="CN28" s="663"/>
      <c r="CO28" s="663"/>
      <c r="CP28" s="663"/>
      <c r="CQ28" s="664"/>
      <c r="CR28" s="647">
        <v>66388</v>
      </c>
      <c r="CS28" s="648"/>
      <c r="CT28" s="648"/>
      <c r="CU28" s="648"/>
      <c r="CV28" s="648"/>
      <c r="CW28" s="648"/>
      <c r="CX28" s="648"/>
      <c r="CY28" s="649"/>
      <c r="CZ28" s="652">
        <v>3.5</v>
      </c>
      <c r="DA28" s="681"/>
      <c r="DB28" s="681"/>
      <c r="DC28" s="685"/>
      <c r="DD28" s="656">
        <v>64324</v>
      </c>
      <c r="DE28" s="648"/>
      <c r="DF28" s="648"/>
      <c r="DG28" s="648"/>
      <c r="DH28" s="648"/>
      <c r="DI28" s="648"/>
      <c r="DJ28" s="648"/>
      <c r="DK28" s="649"/>
      <c r="DL28" s="656">
        <v>64324</v>
      </c>
      <c r="DM28" s="648"/>
      <c r="DN28" s="648"/>
      <c r="DO28" s="648"/>
      <c r="DP28" s="648"/>
      <c r="DQ28" s="648"/>
      <c r="DR28" s="648"/>
      <c r="DS28" s="648"/>
      <c r="DT28" s="648"/>
      <c r="DU28" s="648"/>
      <c r="DV28" s="649"/>
      <c r="DW28" s="652">
        <v>16.7</v>
      </c>
      <c r="DX28" s="681"/>
      <c r="DY28" s="681"/>
      <c r="DZ28" s="681"/>
      <c r="EA28" s="681"/>
      <c r="EB28" s="681"/>
      <c r="EC28" s="682"/>
    </row>
    <row r="29" spans="2:133" ht="11.25" customHeight="1" x14ac:dyDescent="0.15">
      <c r="B29" s="644" t="s">
        <v>298</v>
      </c>
      <c r="C29" s="645"/>
      <c r="D29" s="645"/>
      <c r="E29" s="645"/>
      <c r="F29" s="645"/>
      <c r="G29" s="645"/>
      <c r="H29" s="645"/>
      <c r="I29" s="645"/>
      <c r="J29" s="645"/>
      <c r="K29" s="645"/>
      <c r="L29" s="645"/>
      <c r="M29" s="645"/>
      <c r="N29" s="645"/>
      <c r="O29" s="645"/>
      <c r="P29" s="645"/>
      <c r="Q29" s="646"/>
      <c r="R29" s="647">
        <v>17433</v>
      </c>
      <c r="S29" s="648"/>
      <c r="T29" s="648"/>
      <c r="U29" s="648"/>
      <c r="V29" s="648"/>
      <c r="W29" s="648"/>
      <c r="X29" s="648"/>
      <c r="Y29" s="649"/>
      <c r="Z29" s="650">
        <v>0.9</v>
      </c>
      <c r="AA29" s="650"/>
      <c r="AB29" s="650"/>
      <c r="AC29" s="650"/>
      <c r="AD29" s="651" t="s">
        <v>222</v>
      </c>
      <c r="AE29" s="651"/>
      <c r="AF29" s="651"/>
      <c r="AG29" s="651"/>
      <c r="AH29" s="651"/>
      <c r="AI29" s="651"/>
      <c r="AJ29" s="651"/>
      <c r="AK29" s="651"/>
      <c r="AL29" s="652" t="s">
        <v>222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299</v>
      </c>
      <c r="CE29" s="688"/>
      <c r="CF29" s="662" t="s">
        <v>67</v>
      </c>
      <c r="CG29" s="663"/>
      <c r="CH29" s="663"/>
      <c r="CI29" s="663"/>
      <c r="CJ29" s="663"/>
      <c r="CK29" s="663"/>
      <c r="CL29" s="663"/>
      <c r="CM29" s="663"/>
      <c r="CN29" s="663"/>
      <c r="CO29" s="663"/>
      <c r="CP29" s="663"/>
      <c r="CQ29" s="664"/>
      <c r="CR29" s="647">
        <v>66388</v>
      </c>
      <c r="CS29" s="683"/>
      <c r="CT29" s="683"/>
      <c r="CU29" s="683"/>
      <c r="CV29" s="683"/>
      <c r="CW29" s="683"/>
      <c r="CX29" s="683"/>
      <c r="CY29" s="684"/>
      <c r="CZ29" s="652">
        <v>3.5</v>
      </c>
      <c r="DA29" s="681"/>
      <c r="DB29" s="681"/>
      <c r="DC29" s="685"/>
      <c r="DD29" s="656">
        <v>64324</v>
      </c>
      <c r="DE29" s="683"/>
      <c r="DF29" s="683"/>
      <c r="DG29" s="683"/>
      <c r="DH29" s="683"/>
      <c r="DI29" s="683"/>
      <c r="DJ29" s="683"/>
      <c r="DK29" s="684"/>
      <c r="DL29" s="656">
        <v>64324</v>
      </c>
      <c r="DM29" s="683"/>
      <c r="DN29" s="683"/>
      <c r="DO29" s="683"/>
      <c r="DP29" s="683"/>
      <c r="DQ29" s="683"/>
      <c r="DR29" s="683"/>
      <c r="DS29" s="683"/>
      <c r="DT29" s="683"/>
      <c r="DU29" s="683"/>
      <c r="DV29" s="684"/>
      <c r="DW29" s="652">
        <v>16.7</v>
      </c>
      <c r="DX29" s="681"/>
      <c r="DY29" s="681"/>
      <c r="DZ29" s="681"/>
      <c r="EA29" s="681"/>
      <c r="EB29" s="681"/>
      <c r="EC29" s="682"/>
    </row>
    <row r="30" spans="2:133" ht="11.25" customHeight="1" x14ac:dyDescent="0.15">
      <c r="B30" s="644" t="s">
        <v>300</v>
      </c>
      <c r="C30" s="645"/>
      <c r="D30" s="645"/>
      <c r="E30" s="645"/>
      <c r="F30" s="645"/>
      <c r="G30" s="645"/>
      <c r="H30" s="645"/>
      <c r="I30" s="645"/>
      <c r="J30" s="645"/>
      <c r="K30" s="645"/>
      <c r="L30" s="645"/>
      <c r="M30" s="645"/>
      <c r="N30" s="645"/>
      <c r="O30" s="645"/>
      <c r="P30" s="645"/>
      <c r="Q30" s="646"/>
      <c r="R30" s="647">
        <v>258</v>
      </c>
      <c r="S30" s="648"/>
      <c r="T30" s="648"/>
      <c r="U30" s="648"/>
      <c r="V30" s="648"/>
      <c r="W30" s="648"/>
      <c r="X30" s="648"/>
      <c r="Y30" s="649"/>
      <c r="Z30" s="650">
        <v>0</v>
      </c>
      <c r="AA30" s="650"/>
      <c r="AB30" s="650"/>
      <c r="AC30" s="650"/>
      <c r="AD30" s="651" t="s">
        <v>231</v>
      </c>
      <c r="AE30" s="651"/>
      <c r="AF30" s="651"/>
      <c r="AG30" s="651"/>
      <c r="AH30" s="651"/>
      <c r="AI30" s="651"/>
      <c r="AJ30" s="651"/>
      <c r="AK30" s="651"/>
      <c r="AL30" s="652" t="s">
        <v>222</v>
      </c>
      <c r="AM30" s="653"/>
      <c r="AN30" s="653"/>
      <c r="AO30" s="654"/>
      <c r="AP30" s="626" t="s">
        <v>216</v>
      </c>
      <c r="AQ30" s="627"/>
      <c r="AR30" s="627"/>
      <c r="AS30" s="627"/>
      <c r="AT30" s="627"/>
      <c r="AU30" s="627"/>
      <c r="AV30" s="627"/>
      <c r="AW30" s="627"/>
      <c r="AX30" s="627"/>
      <c r="AY30" s="627"/>
      <c r="AZ30" s="627"/>
      <c r="BA30" s="627"/>
      <c r="BB30" s="627"/>
      <c r="BC30" s="627"/>
      <c r="BD30" s="627"/>
      <c r="BE30" s="627"/>
      <c r="BF30" s="628"/>
      <c r="BG30" s="626" t="s">
        <v>301</v>
      </c>
      <c r="BH30" s="700"/>
      <c r="BI30" s="700"/>
      <c r="BJ30" s="700"/>
      <c r="BK30" s="700"/>
      <c r="BL30" s="700"/>
      <c r="BM30" s="700"/>
      <c r="BN30" s="700"/>
      <c r="BO30" s="700"/>
      <c r="BP30" s="700"/>
      <c r="BQ30" s="701"/>
      <c r="BR30" s="626" t="s">
        <v>302</v>
      </c>
      <c r="BS30" s="700"/>
      <c r="BT30" s="700"/>
      <c r="BU30" s="700"/>
      <c r="BV30" s="700"/>
      <c r="BW30" s="700"/>
      <c r="BX30" s="700"/>
      <c r="BY30" s="700"/>
      <c r="BZ30" s="700"/>
      <c r="CA30" s="700"/>
      <c r="CB30" s="701"/>
      <c r="CD30" s="689"/>
      <c r="CE30" s="690"/>
      <c r="CF30" s="662" t="s">
        <v>303</v>
      </c>
      <c r="CG30" s="663"/>
      <c r="CH30" s="663"/>
      <c r="CI30" s="663"/>
      <c r="CJ30" s="663"/>
      <c r="CK30" s="663"/>
      <c r="CL30" s="663"/>
      <c r="CM30" s="663"/>
      <c r="CN30" s="663"/>
      <c r="CO30" s="663"/>
      <c r="CP30" s="663"/>
      <c r="CQ30" s="664"/>
      <c r="CR30" s="647">
        <v>63608</v>
      </c>
      <c r="CS30" s="648"/>
      <c r="CT30" s="648"/>
      <c r="CU30" s="648"/>
      <c r="CV30" s="648"/>
      <c r="CW30" s="648"/>
      <c r="CX30" s="648"/>
      <c r="CY30" s="649"/>
      <c r="CZ30" s="652">
        <v>3.3</v>
      </c>
      <c r="DA30" s="681"/>
      <c r="DB30" s="681"/>
      <c r="DC30" s="685"/>
      <c r="DD30" s="656">
        <v>61753</v>
      </c>
      <c r="DE30" s="648"/>
      <c r="DF30" s="648"/>
      <c r="DG30" s="648"/>
      <c r="DH30" s="648"/>
      <c r="DI30" s="648"/>
      <c r="DJ30" s="648"/>
      <c r="DK30" s="649"/>
      <c r="DL30" s="656">
        <v>61753</v>
      </c>
      <c r="DM30" s="648"/>
      <c r="DN30" s="648"/>
      <c r="DO30" s="648"/>
      <c r="DP30" s="648"/>
      <c r="DQ30" s="648"/>
      <c r="DR30" s="648"/>
      <c r="DS30" s="648"/>
      <c r="DT30" s="648"/>
      <c r="DU30" s="648"/>
      <c r="DV30" s="649"/>
      <c r="DW30" s="652">
        <v>16.100000000000001</v>
      </c>
      <c r="DX30" s="681"/>
      <c r="DY30" s="681"/>
      <c r="DZ30" s="681"/>
      <c r="EA30" s="681"/>
      <c r="EB30" s="681"/>
      <c r="EC30" s="682"/>
    </row>
    <row r="31" spans="2:133" ht="11.25" customHeight="1" x14ac:dyDescent="0.15">
      <c r="B31" s="644" t="s">
        <v>304</v>
      </c>
      <c r="C31" s="645"/>
      <c r="D31" s="645"/>
      <c r="E31" s="645"/>
      <c r="F31" s="645"/>
      <c r="G31" s="645"/>
      <c r="H31" s="645"/>
      <c r="I31" s="645"/>
      <c r="J31" s="645"/>
      <c r="K31" s="645"/>
      <c r="L31" s="645"/>
      <c r="M31" s="645"/>
      <c r="N31" s="645"/>
      <c r="O31" s="645"/>
      <c r="P31" s="645"/>
      <c r="Q31" s="646"/>
      <c r="R31" s="647">
        <v>158731</v>
      </c>
      <c r="S31" s="648"/>
      <c r="T31" s="648"/>
      <c r="U31" s="648"/>
      <c r="V31" s="648"/>
      <c r="W31" s="648"/>
      <c r="X31" s="648"/>
      <c r="Y31" s="649"/>
      <c r="Z31" s="650">
        <v>8.1999999999999993</v>
      </c>
      <c r="AA31" s="650"/>
      <c r="AB31" s="650"/>
      <c r="AC31" s="650"/>
      <c r="AD31" s="651" t="s">
        <v>222</v>
      </c>
      <c r="AE31" s="651"/>
      <c r="AF31" s="651"/>
      <c r="AG31" s="651"/>
      <c r="AH31" s="651"/>
      <c r="AI31" s="651"/>
      <c r="AJ31" s="651"/>
      <c r="AK31" s="651"/>
      <c r="AL31" s="652" t="s">
        <v>222</v>
      </c>
      <c r="AM31" s="653"/>
      <c r="AN31" s="653"/>
      <c r="AO31" s="654"/>
      <c r="AP31" s="704" t="s">
        <v>305</v>
      </c>
      <c r="AQ31" s="705"/>
      <c r="AR31" s="705"/>
      <c r="AS31" s="705"/>
      <c r="AT31" s="710" t="s">
        <v>306</v>
      </c>
      <c r="AU31" s="208"/>
      <c r="AV31" s="208"/>
      <c r="AW31" s="208"/>
      <c r="AX31" s="633" t="s">
        <v>183</v>
      </c>
      <c r="AY31" s="634"/>
      <c r="AZ31" s="634"/>
      <c r="BA31" s="634"/>
      <c r="BB31" s="634"/>
      <c r="BC31" s="634"/>
      <c r="BD31" s="634"/>
      <c r="BE31" s="634"/>
      <c r="BF31" s="635"/>
      <c r="BG31" s="715">
        <v>99.3</v>
      </c>
      <c r="BH31" s="702"/>
      <c r="BI31" s="702"/>
      <c r="BJ31" s="702"/>
      <c r="BK31" s="702"/>
      <c r="BL31" s="702"/>
      <c r="BM31" s="642">
        <v>98.4</v>
      </c>
      <c r="BN31" s="702"/>
      <c r="BO31" s="702"/>
      <c r="BP31" s="702"/>
      <c r="BQ31" s="703"/>
      <c r="BR31" s="715">
        <v>99.8</v>
      </c>
      <c r="BS31" s="702"/>
      <c r="BT31" s="702"/>
      <c r="BU31" s="702"/>
      <c r="BV31" s="702"/>
      <c r="BW31" s="702"/>
      <c r="BX31" s="642">
        <v>99.1</v>
      </c>
      <c r="BY31" s="702"/>
      <c r="BZ31" s="702"/>
      <c r="CA31" s="702"/>
      <c r="CB31" s="703"/>
      <c r="CD31" s="689"/>
      <c r="CE31" s="690"/>
      <c r="CF31" s="662" t="s">
        <v>307</v>
      </c>
      <c r="CG31" s="663"/>
      <c r="CH31" s="663"/>
      <c r="CI31" s="663"/>
      <c r="CJ31" s="663"/>
      <c r="CK31" s="663"/>
      <c r="CL31" s="663"/>
      <c r="CM31" s="663"/>
      <c r="CN31" s="663"/>
      <c r="CO31" s="663"/>
      <c r="CP31" s="663"/>
      <c r="CQ31" s="664"/>
      <c r="CR31" s="647">
        <v>2780</v>
      </c>
      <c r="CS31" s="683"/>
      <c r="CT31" s="683"/>
      <c r="CU31" s="683"/>
      <c r="CV31" s="683"/>
      <c r="CW31" s="683"/>
      <c r="CX31" s="683"/>
      <c r="CY31" s="684"/>
      <c r="CZ31" s="652">
        <v>0.1</v>
      </c>
      <c r="DA31" s="681"/>
      <c r="DB31" s="681"/>
      <c r="DC31" s="685"/>
      <c r="DD31" s="656">
        <v>2571</v>
      </c>
      <c r="DE31" s="683"/>
      <c r="DF31" s="683"/>
      <c r="DG31" s="683"/>
      <c r="DH31" s="683"/>
      <c r="DI31" s="683"/>
      <c r="DJ31" s="683"/>
      <c r="DK31" s="684"/>
      <c r="DL31" s="656">
        <v>2571</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3" t="s">
        <v>308</v>
      </c>
      <c r="C32" s="694"/>
      <c r="D32" s="694"/>
      <c r="E32" s="694"/>
      <c r="F32" s="694"/>
      <c r="G32" s="694"/>
      <c r="H32" s="694"/>
      <c r="I32" s="694"/>
      <c r="J32" s="694"/>
      <c r="K32" s="694"/>
      <c r="L32" s="694"/>
      <c r="M32" s="694"/>
      <c r="N32" s="694"/>
      <c r="O32" s="694"/>
      <c r="P32" s="694"/>
      <c r="Q32" s="695"/>
      <c r="R32" s="647" t="s">
        <v>222</v>
      </c>
      <c r="S32" s="648"/>
      <c r="T32" s="648"/>
      <c r="U32" s="648"/>
      <c r="V32" s="648"/>
      <c r="W32" s="648"/>
      <c r="X32" s="648"/>
      <c r="Y32" s="649"/>
      <c r="Z32" s="650" t="s">
        <v>222</v>
      </c>
      <c r="AA32" s="650"/>
      <c r="AB32" s="650"/>
      <c r="AC32" s="650"/>
      <c r="AD32" s="651" t="s">
        <v>222</v>
      </c>
      <c r="AE32" s="651"/>
      <c r="AF32" s="651"/>
      <c r="AG32" s="651"/>
      <c r="AH32" s="651"/>
      <c r="AI32" s="651"/>
      <c r="AJ32" s="651"/>
      <c r="AK32" s="651"/>
      <c r="AL32" s="652" t="s">
        <v>222</v>
      </c>
      <c r="AM32" s="653"/>
      <c r="AN32" s="653"/>
      <c r="AO32" s="654"/>
      <c r="AP32" s="706"/>
      <c r="AQ32" s="707"/>
      <c r="AR32" s="707"/>
      <c r="AS32" s="707"/>
      <c r="AT32" s="711"/>
      <c r="AU32" s="207" t="s">
        <v>309</v>
      </c>
      <c r="AV32" s="207"/>
      <c r="AW32" s="207"/>
      <c r="AX32" s="644" t="s">
        <v>310</v>
      </c>
      <c r="AY32" s="645"/>
      <c r="AZ32" s="645"/>
      <c r="BA32" s="645"/>
      <c r="BB32" s="645"/>
      <c r="BC32" s="645"/>
      <c r="BD32" s="645"/>
      <c r="BE32" s="645"/>
      <c r="BF32" s="646"/>
      <c r="BG32" s="716">
        <v>98.7</v>
      </c>
      <c r="BH32" s="683"/>
      <c r="BI32" s="683"/>
      <c r="BJ32" s="683"/>
      <c r="BK32" s="683"/>
      <c r="BL32" s="683"/>
      <c r="BM32" s="653">
        <v>97</v>
      </c>
      <c r="BN32" s="713"/>
      <c r="BO32" s="713"/>
      <c r="BP32" s="713"/>
      <c r="BQ32" s="714"/>
      <c r="BR32" s="716">
        <v>99.6</v>
      </c>
      <c r="BS32" s="683"/>
      <c r="BT32" s="683"/>
      <c r="BU32" s="683"/>
      <c r="BV32" s="683"/>
      <c r="BW32" s="683"/>
      <c r="BX32" s="653">
        <v>98.3</v>
      </c>
      <c r="BY32" s="713"/>
      <c r="BZ32" s="713"/>
      <c r="CA32" s="713"/>
      <c r="CB32" s="714"/>
      <c r="CD32" s="691"/>
      <c r="CE32" s="692"/>
      <c r="CF32" s="662" t="s">
        <v>311</v>
      </c>
      <c r="CG32" s="663"/>
      <c r="CH32" s="663"/>
      <c r="CI32" s="663"/>
      <c r="CJ32" s="663"/>
      <c r="CK32" s="663"/>
      <c r="CL32" s="663"/>
      <c r="CM32" s="663"/>
      <c r="CN32" s="663"/>
      <c r="CO32" s="663"/>
      <c r="CP32" s="663"/>
      <c r="CQ32" s="664"/>
      <c r="CR32" s="647" t="s">
        <v>222</v>
      </c>
      <c r="CS32" s="648"/>
      <c r="CT32" s="648"/>
      <c r="CU32" s="648"/>
      <c r="CV32" s="648"/>
      <c r="CW32" s="648"/>
      <c r="CX32" s="648"/>
      <c r="CY32" s="649"/>
      <c r="CZ32" s="652" t="s">
        <v>222</v>
      </c>
      <c r="DA32" s="681"/>
      <c r="DB32" s="681"/>
      <c r="DC32" s="685"/>
      <c r="DD32" s="656" t="s">
        <v>231</v>
      </c>
      <c r="DE32" s="648"/>
      <c r="DF32" s="648"/>
      <c r="DG32" s="648"/>
      <c r="DH32" s="648"/>
      <c r="DI32" s="648"/>
      <c r="DJ32" s="648"/>
      <c r="DK32" s="649"/>
      <c r="DL32" s="656" t="s">
        <v>222</v>
      </c>
      <c r="DM32" s="648"/>
      <c r="DN32" s="648"/>
      <c r="DO32" s="648"/>
      <c r="DP32" s="648"/>
      <c r="DQ32" s="648"/>
      <c r="DR32" s="648"/>
      <c r="DS32" s="648"/>
      <c r="DT32" s="648"/>
      <c r="DU32" s="648"/>
      <c r="DV32" s="649"/>
      <c r="DW32" s="652" t="s">
        <v>231</v>
      </c>
      <c r="DX32" s="681"/>
      <c r="DY32" s="681"/>
      <c r="DZ32" s="681"/>
      <c r="EA32" s="681"/>
      <c r="EB32" s="681"/>
      <c r="EC32" s="682"/>
    </row>
    <row r="33" spans="2:133" ht="11.25" customHeight="1" x14ac:dyDescent="0.15">
      <c r="B33" s="644" t="s">
        <v>312</v>
      </c>
      <c r="C33" s="645"/>
      <c r="D33" s="645"/>
      <c r="E33" s="645"/>
      <c r="F33" s="645"/>
      <c r="G33" s="645"/>
      <c r="H33" s="645"/>
      <c r="I33" s="645"/>
      <c r="J33" s="645"/>
      <c r="K33" s="645"/>
      <c r="L33" s="645"/>
      <c r="M33" s="645"/>
      <c r="N33" s="645"/>
      <c r="O33" s="645"/>
      <c r="P33" s="645"/>
      <c r="Q33" s="646"/>
      <c r="R33" s="647">
        <v>556399</v>
      </c>
      <c r="S33" s="648"/>
      <c r="T33" s="648"/>
      <c r="U33" s="648"/>
      <c r="V33" s="648"/>
      <c r="W33" s="648"/>
      <c r="X33" s="648"/>
      <c r="Y33" s="649"/>
      <c r="Z33" s="650">
        <v>28.7</v>
      </c>
      <c r="AA33" s="650"/>
      <c r="AB33" s="650"/>
      <c r="AC33" s="650"/>
      <c r="AD33" s="651" t="s">
        <v>222</v>
      </c>
      <c r="AE33" s="651"/>
      <c r="AF33" s="651"/>
      <c r="AG33" s="651"/>
      <c r="AH33" s="651"/>
      <c r="AI33" s="651"/>
      <c r="AJ33" s="651"/>
      <c r="AK33" s="651"/>
      <c r="AL33" s="652" t="s">
        <v>222</v>
      </c>
      <c r="AM33" s="653"/>
      <c r="AN33" s="653"/>
      <c r="AO33" s="654"/>
      <c r="AP33" s="708"/>
      <c r="AQ33" s="709"/>
      <c r="AR33" s="709"/>
      <c r="AS33" s="709"/>
      <c r="AT33" s="712"/>
      <c r="AU33" s="209"/>
      <c r="AV33" s="209"/>
      <c r="AW33" s="209"/>
      <c r="AX33" s="697" t="s">
        <v>313</v>
      </c>
      <c r="AY33" s="698"/>
      <c r="AZ33" s="698"/>
      <c r="BA33" s="698"/>
      <c r="BB33" s="698"/>
      <c r="BC33" s="698"/>
      <c r="BD33" s="698"/>
      <c r="BE33" s="698"/>
      <c r="BF33" s="699"/>
      <c r="BG33" s="717">
        <v>100</v>
      </c>
      <c r="BH33" s="718"/>
      <c r="BI33" s="718"/>
      <c r="BJ33" s="718"/>
      <c r="BK33" s="718"/>
      <c r="BL33" s="718"/>
      <c r="BM33" s="719">
        <v>99.8</v>
      </c>
      <c r="BN33" s="718"/>
      <c r="BO33" s="718"/>
      <c r="BP33" s="718"/>
      <c r="BQ33" s="720"/>
      <c r="BR33" s="717">
        <v>100</v>
      </c>
      <c r="BS33" s="718"/>
      <c r="BT33" s="718"/>
      <c r="BU33" s="718"/>
      <c r="BV33" s="718"/>
      <c r="BW33" s="718"/>
      <c r="BX33" s="719">
        <v>99.9</v>
      </c>
      <c r="BY33" s="718"/>
      <c r="BZ33" s="718"/>
      <c r="CA33" s="718"/>
      <c r="CB33" s="720"/>
      <c r="CD33" s="662" t="s">
        <v>314</v>
      </c>
      <c r="CE33" s="663"/>
      <c r="CF33" s="663"/>
      <c r="CG33" s="663"/>
      <c r="CH33" s="663"/>
      <c r="CI33" s="663"/>
      <c r="CJ33" s="663"/>
      <c r="CK33" s="663"/>
      <c r="CL33" s="663"/>
      <c r="CM33" s="663"/>
      <c r="CN33" s="663"/>
      <c r="CO33" s="663"/>
      <c r="CP33" s="663"/>
      <c r="CQ33" s="664"/>
      <c r="CR33" s="647">
        <v>1171651</v>
      </c>
      <c r="CS33" s="683"/>
      <c r="CT33" s="683"/>
      <c r="CU33" s="683"/>
      <c r="CV33" s="683"/>
      <c r="CW33" s="683"/>
      <c r="CX33" s="683"/>
      <c r="CY33" s="684"/>
      <c r="CZ33" s="652">
        <v>61.1</v>
      </c>
      <c r="DA33" s="681"/>
      <c r="DB33" s="681"/>
      <c r="DC33" s="685"/>
      <c r="DD33" s="656">
        <v>736644</v>
      </c>
      <c r="DE33" s="683"/>
      <c r="DF33" s="683"/>
      <c r="DG33" s="683"/>
      <c r="DH33" s="683"/>
      <c r="DI33" s="683"/>
      <c r="DJ33" s="683"/>
      <c r="DK33" s="684"/>
      <c r="DL33" s="656">
        <v>164016</v>
      </c>
      <c r="DM33" s="683"/>
      <c r="DN33" s="683"/>
      <c r="DO33" s="683"/>
      <c r="DP33" s="683"/>
      <c r="DQ33" s="683"/>
      <c r="DR33" s="683"/>
      <c r="DS33" s="683"/>
      <c r="DT33" s="683"/>
      <c r="DU33" s="683"/>
      <c r="DV33" s="684"/>
      <c r="DW33" s="652">
        <v>42.7</v>
      </c>
      <c r="DX33" s="681"/>
      <c r="DY33" s="681"/>
      <c r="DZ33" s="681"/>
      <c r="EA33" s="681"/>
      <c r="EB33" s="681"/>
      <c r="EC33" s="682"/>
    </row>
    <row r="34" spans="2:133" ht="11.25" customHeight="1" x14ac:dyDescent="0.15">
      <c r="B34" s="644" t="s">
        <v>315</v>
      </c>
      <c r="C34" s="645"/>
      <c r="D34" s="645"/>
      <c r="E34" s="645"/>
      <c r="F34" s="645"/>
      <c r="G34" s="645"/>
      <c r="H34" s="645"/>
      <c r="I34" s="645"/>
      <c r="J34" s="645"/>
      <c r="K34" s="645"/>
      <c r="L34" s="645"/>
      <c r="M34" s="645"/>
      <c r="N34" s="645"/>
      <c r="O34" s="645"/>
      <c r="P34" s="645"/>
      <c r="Q34" s="646"/>
      <c r="R34" s="647">
        <v>4158</v>
      </c>
      <c r="S34" s="648"/>
      <c r="T34" s="648"/>
      <c r="U34" s="648"/>
      <c r="V34" s="648"/>
      <c r="W34" s="648"/>
      <c r="X34" s="648"/>
      <c r="Y34" s="649"/>
      <c r="Z34" s="650">
        <v>0.2</v>
      </c>
      <c r="AA34" s="650"/>
      <c r="AB34" s="650"/>
      <c r="AC34" s="650"/>
      <c r="AD34" s="651">
        <v>556</v>
      </c>
      <c r="AE34" s="651"/>
      <c r="AF34" s="651"/>
      <c r="AG34" s="651"/>
      <c r="AH34" s="651"/>
      <c r="AI34" s="651"/>
      <c r="AJ34" s="651"/>
      <c r="AK34" s="651"/>
      <c r="AL34" s="652">
        <v>0.1</v>
      </c>
      <c r="AM34" s="653"/>
      <c r="AN34" s="653"/>
      <c r="AO34" s="654"/>
      <c r="AP34" s="210"/>
      <c r="AQ34" s="211"/>
      <c r="AR34" s="207"/>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62" t="s">
        <v>316</v>
      </c>
      <c r="CE34" s="663"/>
      <c r="CF34" s="663"/>
      <c r="CG34" s="663"/>
      <c r="CH34" s="663"/>
      <c r="CI34" s="663"/>
      <c r="CJ34" s="663"/>
      <c r="CK34" s="663"/>
      <c r="CL34" s="663"/>
      <c r="CM34" s="663"/>
      <c r="CN34" s="663"/>
      <c r="CO34" s="663"/>
      <c r="CP34" s="663"/>
      <c r="CQ34" s="664"/>
      <c r="CR34" s="647">
        <v>464930</v>
      </c>
      <c r="CS34" s="648"/>
      <c r="CT34" s="648"/>
      <c r="CU34" s="648"/>
      <c r="CV34" s="648"/>
      <c r="CW34" s="648"/>
      <c r="CX34" s="648"/>
      <c r="CY34" s="649"/>
      <c r="CZ34" s="652">
        <v>24.2</v>
      </c>
      <c r="DA34" s="681"/>
      <c r="DB34" s="681"/>
      <c r="DC34" s="685"/>
      <c r="DD34" s="656">
        <v>139155</v>
      </c>
      <c r="DE34" s="648"/>
      <c r="DF34" s="648"/>
      <c r="DG34" s="648"/>
      <c r="DH34" s="648"/>
      <c r="DI34" s="648"/>
      <c r="DJ34" s="648"/>
      <c r="DK34" s="649"/>
      <c r="DL34" s="656">
        <v>85276</v>
      </c>
      <c r="DM34" s="648"/>
      <c r="DN34" s="648"/>
      <c r="DO34" s="648"/>
      <c r="DP34" s="648"/>
      <c r="DQ34" s="648"/>
      <c r="DR34" s="648"/>
      <c r="DS34" s="648"/>
      <c r="DT34" s="648"/>
      <c r="DU34" s="648"/>
      <c r="DV34" s="649"/>
      <c r="DW34" s="652">
        <v>22.2</v>
      </c>
      <c r="DX34" s="681"/>
      <c r="DY34" s="681"/>
      <c r="DZ34" s="681"/>
      <c r="EA34" s="681"/>
      <c r="EB34" s="681"/>
      <c r="EC34" s="682"/>
    </row>
    <row r="35" spans="2:133" ht="11.25" customHeight="1" x14ac:dyDescent="0.15">
      <c r="B35" s="644" t="s">
        <v>317</v>
      </c>
      <c r="C35" s="645"/>
      <c r="D35" s="645"/>
      <c r="E35" s="645"/>
      <c r="F35" s="645"/>
      <c r="G35" s="645"/>
      <c r="H35" s="645"/>
      <c r="I35" s="645"/>
      <c r="J35" s="645"/>
      <c r="K35" s="645"/>
      <c r="L35" s="645"/>
      <c r="M35" s="645"/>
      <c r="N35" s="645"/>
      <c r="O35" s="645"/>
      <c r="P35" s="645"/>
      <c r="Q35" s="646"/>
      <c r="R35" s="647">
        <v>360</v>
      </c>
      <c r="S35" s="648"/>
      <c r="T35" s="648"/>
      <c r="U35" s="648"/>
      <c r="V35" s="648"/>
      <c r="W35" s="648"/>
      <c r="X35" s="648"/>
      <c r="Y35" s="649"/>
      <c r="Z35" s="650">
        <v>0</v>
      </c>
      <c r="AA35" s="650"/>
      <c r="AB35" s="650"/>
      <c r="AC35" s="650"/>
      <c r="AD35" s="651" t="s">
        <v>231</v>
      </c>
      <c r="AE35" s="651"/>
      <c r="AF35" s="651"/>
      <c r="AG35" s="651"/>
      <c r="AH35" s="651"/>
      <c r="AI35" s="651"/>
      <c r="AJ35" s="651"/>
      <c r="AK35" s="651"/>
      <c r="AL35" s="652" t="s">
        <v>222</v>
      </c>
      <c r="AM35" s="653"/>
      <c r="AN35" s="653"/>
      <c r="AO35" s="654"/>
      <c r="AP35" s="212"/>
      <c r="AQ35" s="626" t="s">
        <v>318</v>
      </c>
      <c r="AR35" s="627"/>
      <c r="AS35" s="627"/>
      <c r="AT35" s="627"/>
      <c r="AU35" s="627"/>
      <c r="AV35" s="627"/>
      <c r="AW35" s="627"/>
      <c r="AX35" s="627"/>
      <c r="AY35" s="627"/>
      <c r="AZ35" s="627"/>
      <c r="BA35" s="627"/>
      <c r="BB35" s="627"/>
      <c r="BC35" s="627"/>
      <c r="BD35" s="627"/>
      <c r="BE35" s="627"/>
      <c r="BF35" s="628"/>
      <c r="BG35" s="626" t="s">
        <v>319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320</v>
      </c>
      <c r="CE35" s="663"/>
      <c r="CF35" s="663"/>
      <c r="CG35" s="663"/>
      <c r="CH35" s="663"/>
      <c r="CI35" s="663"/>
      <c r="CJ35" s="663"/>
      <c r="CK35" s="663"/>
      <c r="CL35" s="663"/>
      <c r="CM35" s="663"/>
      <c r="CN35" s="663"/>
      <c r="CO35" s="663"/>
      <c r="CP35" s="663"/>
      <c r="CQ35" s="664"/>
      <c r="CR35" s="647">
        <v>66354</v>
      </c>
      <c r="CS35" s="683"/>
      <c r="CT35" s="683"/>
      <c r="CU35" s="683"/>
      <c r="CV35" s="683"/>
      <c r="CW35" s="683"/>
      <c r="CX35" s="683"/>
      <c r="CY35" s="684"/>
      <c r="CZ35" s="652">
        <v>3.5</v>
      </c>
      <c r="DA35" s="681"/>
      <c r="DB35" s="681"/>
      <c r="DC35" s="685"/>
      <c r="DD35" s="656">
        <v>43844</v>
      </c>
      <c r="DE35" s="683"/>
      <c r="DF35" s="683"/>
      <c r="DG35" s="683"/>
      <c r="DH35" s="683"/>
      <c r="DI35" s="683"/>
      <c r="DJ35" s="683"/>
      <c r="DK35" s="684"/>
      <c r="DL35" s="656">
        <v>26638</v>
      </c>
      <c r="DM35" s="683"/>
      <c r="DN35" s="683"/>
      <c r="DO35" s="683"/>
      <c r="DP35" s="683"/>
      <c r="DQ35" s="683"/>
      <c r="DR35" s="683"/>
      <c r="DS35" s="683"/>
      <c r="DT35" s="683"/>
      <c r="DU35" s="683"/>
      <c r="DV35" s="684"/>
      <c r="DW35" s="652">
        <v>6.9</v>
      </c>
      <c r="DX35" s="681"/>
      <c r="DY35" s="681"/>
      <c r="DZ35" s="681"/>
      <c r="EA35" s="681"/>
      <c r="EB35" s="681"/>
      <c r="EC35" s="682"/>
    </row>
    <row r="36" spans="2:133" ht="11.25" customHeight="1" x14ac:dyDescent="0.15">
      <c r="B36" s="644" t="s">
        <v>321</v>
      </c>
      <c r="C36" s="645"/>
      <c r="D36" s="645"/>
      <c r="E36" s="645"/>
      <c r="F36" s="645"/>
      <c r="G36" s="645"/>
      <c r="H36" s="645"/>
      <c r="I36" s="645"/>
      <c r="J36" s="645"/>
      <c r="K36" s="645"/>
      <c r="L36" s="645"/>
      <c r="M36" s="645"/>
      <c r="N36" s="645"/>
      <c r="O36" s="645"/>
      <c r="P36" s="645"/>
      <c r="Q36" s="646"/>
      <c r="R36" s="647">
        <v>553338</v>
      </c>
      <c r="S36" s="648"/>
      <c r="T36" s="648"/>
      <c r="U36" s="648"/>
      <c r="V36" s="648"/>
      <c r="W36" s="648"/>
      <c r="X36" s="648"/>
      <c r="Y36" s="649"/>
      <c r="Z36" s="650">
        <v>28.5</v>
      </c>
      <c r="AA36" s="650"/>
      <c r="AB36" s="650"/>
      <c r="AC36" s="650"/>
      <c r="AD36" s="651" t="s">
        <v>231</v>
      </c>
      <c r="AE36" s="651"/>
      <c r="AF36" s="651"/>
      <c r="AG36" s="651"/>
      <c r="AH36" s="651"/>
      <c r="AI36" s="651"/>
      <c r="AJ36" s="651"/>
      <c r="AK36" s="651"/>
      <c r="AL36" s="652" t="s">
        <v>222</v>
      </c>
      <c r="AM36" s="653"/>
      <c r="AN36" s="653"/>
      <c r="AO36" s="654"/>
      <c r="AP36" s="212"/>
      <c r="AQ36" s="721" t="s">
        <v>322</v>
      </c>
      <c r="AR36" s="722"/>
      <c r="AS36" s="722"/>
      <c r="AT36" s="722"/>
      <c r="AU36" s="722"/>
      <c r="AV36" s="722"/>
      <c r="AW36" s="722"/>
      <c r="AX36" s="722"/>
      <c r="AY36" s="723"/>
      <c r="AZ36" s="636">
        <v>43487</v>
      </c>
      <c r="BA36" s="637"/>
      <c r="BB36" s="637"/>
      <c r="BC36" s="637"/>
      <c r="BD36" s="637"/>
      <c r="BE36" s="637"/>
      <c r="BF36" s="724"/>
      <c r="BG36" s="658" t="s">
        <v>323</v>
      </c>
      <c r="BH36" s="659"/>
      <c r="BI36" s="659"/>
      <c r="BJ36" s="659"/>
      <c r="BK36" s="659"/>
      <c r="BL36" s="659"/>
      <c r="BM36" s="659"/>
      <c r="BN36" s="659"/>
      <c r="BO36" s="659"/>
      <c r="BP36" s="659"/>
      <c r="BQ36" s="659"/>
      <c r="BR36" s="659"/>
      <c r="BS36" s="659"/>
      <c r="BT36" s="659"/>
      <c r="BU36" s="660"/>
      <c r="BV36" s="636">
        <v>5143</v>
      </c>
      <c r="BW36" s="637"/>
      <c r="BX36" s="637"/>
      <c r="BY36" s="637"/>
      <c r="BZ36" s="637"/>
      <c r="CA36" s="637"/>
      <c r="CB36" s="724"/>
      <c r="CD36" s="662" t="s">
        <v>324</v>
      </c>
      <c r="CE36" s="663"/>
      <c r="CF36" s="663"/>
      <c r="CG36" s="663"/>
      <c r="CH36" s="663"/>
      <c r="CI36" s="663"/>
      <c r="CJ36" s="663"/>
      <c r="CK36" s="663"/>
      <c r="CL36" s="663"/>
      <c r="CM36" s="663"/>
      <c r="CN36" s="663"/>
      <c r="CO36" s="663"/>
      <c r="CP36" s="663"/>
      <c r="CQ36" s="664"/>
      <c r="CR36" s="647">
        <v>122753</v>
      </c>
      <c r="CS36" s="648"/>
      <c r="CT36" s="648"/>
      <c r="CU36" s="648"/>
      <c r="CV36" s="648"/>
      <c r="CW36" s="648"/>
      <c r="CX36" s="648"/>
      <c r="CY36" s="649"/>
      <c r="CZ36" s="652">
        <v>6.4</v>
      </c>
      <c r="DA36" s="681"/>
      <c r="DB36" s="681"/>
      <c r="DC36" s="685"/>
      <c r="DD36" s="656">
        <v>39503</v>
      </c>
      <c r="DE36" s="648"/>
      <c r="DF36" s="648"/>
      <c r="DG36" s="648"/>
      <c r="DH36" s="648"/>
      <c r="DI36" s="648"/>
      <c r="DJ36" s="648"/>
      <c r="DK36" s="649"/>
      <c r="DL36" s="656">
        <v>30709</v>
      </c>
      <c r="DM36" s="648"/>
      <c r="DN36" s="648"/>
      <c r="DO36" s="648"/>
      <c r="DP36" s="648"/>
      <c r="DQ36" s="648"/>
      <c r="DR36" s="648"/>
      <c r="DS36" s="648"/>
      <c r="DT36" s="648"/>
      <c r="DU36" s="648"/>
      <c r="DV36" s="649"/>
      <c r="DW36" s="652">
        <v>8</v>
      </c>
      <c r="DX36" s="681"/>
      <c r="DY36" s="681"/>
      <c r="DZ36" s="681"/>
      <c r="EA36" s="681"/>
      <c r="EB36" s="681"/>
      <c r="EC36" s="682"/>
    </row>
    <row r="37" spans="2:133" ht="11.25" customHeight="1" x14ac:dyDescent="0.15">
      <c r="B37" s="644" t="s">
        <v>325</v>
      </c>
      <c r="C37" s="645"/>
      <c r="D37" s="645"/>
      <c r="E37" s="645"/>
      <c r="F37" s="645"/>
      <c r="G37" s="645"/>
      <c r="H37" s="645"/>
      <c r="I37" s="645"/>
      <c r="J37" s="645"/>
      <c r="K37" s="645"/>
      <c r="L37" s="645"/>
      <c r="M37" s="645"/>
      <c r="N37" s="645"/>
      <c r="O37" s="645"/>
      <c r="P37" s="645"/>
      <c r="Q37" s="646"/>
      <c r="R37" s="647">
        <v>62926</v>
      </c>
      <c r="S37" s="648"/>
      <c r="T37" s="648"/>
      <c r="U37" s="648"/>
      <c r="V37" s="648"/>
      <c r="W37" s="648"/>
      <c r="X37" s="648"/>
      <c r="Y37" s="649"/>
      <c r="Z37" s="650">
        <v>3.2</v>
      </c>
      <c r="AA37" s="650"/>
      <c r="AB37" s="650"/>
      <c r="AC37" s="650"/>
      <c r="AD37" s="651" t="s">
        <v>231</v>
      </c>
      <c r="AE37" s="651"/>
      <c r="AF37" s="651"/>
      <c r="AG37" s="651"/>
      <c r="AH37" s="651"/>
      <c r="AI37" s="651"/>
      <c r="AJ37" s="651"/>
      <c r="AK37" s="651"/>
      <c r="AL37" s="652" t="s">
        <v>222</v>
      </c>
      <c r="AM37" s="653"/>
      <c r="AN37" s="653"/>
      <c r="AO37" s="654"/>
      <c r="AQ37" s="725" t="s">
        <v>326</v>
      </c>
      <c r="AR37" s="726"/>
      <c r="AS37" s="726"/>
      <c r="AT37" s="726"/>
      <c r="AU37" s="726"/>
      <c r="AV37" s="726"/>
      <c r="AW37" s="726"/>
      <c r="AX37" s="726"/>
      <c r="AY37" s="727"/>
      <c r="AZ37" s="647">
        <v>17858</v>
      </c>
      <c r="BA37" s="648"/>
      <c r="BB37" s="648"/>
      <c r="BC37" s="648"/>
      <c r="BD37" s="683"/>
      <c r="BE37" s="683"/>
      <c r="BF37" s="714"/>
      <c r="BG37" s="662" t="s">
        <v>327</v>
      </c>
      <c r="BH37" s="663"/>
      <c r="BI37" s="663"/>
      <c r="BJ37" s="663"/>
      <c r="BK37" s="663"/>
      <c r="BL37" s="663"/>
      <c r="BM37" s="663"/>
      <c r="BN37" s="663"/>
      <c r="BO37" s="663"/>
      <c r="BP37" s="663"/>
      <c r="BQ37" s="663"/>
      <c r="BR37" s="663"/>
      <c r="BS37" s="663"/>
      <c r="BT37" s="663"/>
      <c r="BU37" s="664"/>
      <c r="BV37" s="647">
        <v>5143</v>
      </c>
      <c r="BW37" s="648"/>
      <c r="BX37" s="648"/>
      <c r="BY37" s="648"/>
      <c r="BZ37" s="648"/>
      <c r="CA37" s="648"/>
      <c r="CB37" s="657"/>
      <c r="CD37" s="662" t="s">
        <v>328</v>
      </c>
      <c r="CE37" s="663"/>
      <c r="CF37" s="663"/>
      <c r="CG37" s="663"/>
      <c r="CH37" s="663"/>
      <c r="CI37" s="663"/>
      <c r="CJ37" s="663"/>
      <c r="CK37" s="663"/>
      <c r="CL37" s="663"/>
      <c r="CM37" s="663"/>
      <c r="CN37" s="663"/>
      <c r="CO37" s="663"/>
      <c r="CP37" s="663"/>
      <c r="CQ37" s="664"/>
      <c r="CR37" s="647">
        <v>10695</v>
      </c>
      <c r="CS37" s="683"/>
      <c r="CT37" s="683"/>
      <c r="CU37" s="683"/>
      <c r="CV37" s="683"/>
      <c r="CW37" s="683"/>
      <c r="CX37" s="683"/>
      <c r="CY37" s="684"/>
      <c r="CZ37" s="652">
        <v>0.6</v>
      </c>
      <c r="DA37" s="681"/>
      <c r="DB37" s="681"/>
      <c r="DC37" s="685"/>
      <c r="DD37" s="656">
        <v>3695</v>
      </c>
      <c r="DE37" s="683"/>
      <c r="DF37" s="683"/>
      <c r="DG37" s="683"/>
      <c r="DH37" s="683"/>
      <c r="DI37" s="683"/>
      <c r="DJ37" s="683"/>
      <c r="DK37" s="684"/>
      <c r="DL37" s="656">
        <v>3263</v>
      </c>
      <c r="DM37" s="683"/>
      <c r="DN37" s="683"/>
      <c r="DO37" s="683"/>
      <c r="DP37" s="683"/>
      <c r="DQ37" s="683"/>
      <c r="DR37" s="683"/>
      <c r="DS37" s="683"/>
      <c r="DT37" s="683"/>
      <c r="DU37" s="683"/>
      <c r="DV37" s="684"/>
      <c r="DW37" s="652">
        <v>0.8</v>
      </c>
      <c r="DX37" s="681"/>
      <c r="DY37" s="681"/>
      <c r="DZ37" s="681"/>
      <c r="EA37" s="681"/>
      <c r="EB37" s="681"/>
      <c r="EC37" s="682"/>
    </row>
    <row r="38" spans="2:133" ht="11.25" customHeight="1" x14ac:dyDescent="0.15">
      <c r="B38" s="644" t="s">
        <v>329</v>
      </c>
      <c r="C38" s="645"/>
      <c r="D38" s="645"/>
      <c r="E38" s="645"/>
      <c r="F38" s="645"/>
      <c r="G38" s="645"/>
      <c r="H38" s="645"/>
      <c r="I38" s="645"/>
      <c r="J38" s="645"/>
      <c r="K38" s="645"/>
      <c r="L38" s="645"/>
      <c r="M38" s="645"/>
      <c r="N38" s="645"/>
      <c r="O38" s="645"/>
      <c r="P38" s="645"/>
      <c r="Q38" s="646"/>
      <c r="R38" s="647">
        <v>110536</v>
      </c>
      <c r="S38" s="648"/>
      <c r="T38" s="648"/>
      <c r="U38" s="648"/>
      <c r="V38" s="648"/>
      <c r="W38" s="648"/>
      <c r="X38" s="648"/>
      <c r="Y38" s="649"/>
      <c r="Z38" s="650">
        <v>5.7</v>
      </c>
      <c r="AA38" s="650"/>
      <c r="AB38" s="650"/>
      <c r="AC38" s="650"/>
      <c r="AD38" s="651">
        <v>1</v>
      </c>
      <c r="AE38" s="651"/>
      <c r="AF38" s="651"/>
      <c r="AG38" s="651"/>
      <c r="AH38" s="651"/>
      <c r="AI38" s="651"/>
      <c r="AJ38" s="651"/>
      <c r="AK38" s="651"/>
      <c r="AL38" s="652">
        <v>0</v>
      </c>
      <c r="AM38" s="653"/>
      <c r="AN38" s="653"/>
      <c r="AO38" s="654"/>
      <c r="AQ38" s="725" t="s">
        <v>330</v>
      </c>
      <c r="AR38" s="726"/>
      <c r="AS38" s="726"/>
      <c r="AT38" s="726"/>
      <c r="AU38" s="726"/>
      <c r="AV38" s="726"/>
      <c r="AW38" s="726"/>
      <c r="AX38" s="726"/>
      <c r="AY38" s="727"/>
      <c r="AZ38" s="647">
        <v>8991</v>
      </c>
      <c r="BA38" s="648"/>
      <c r="BB38" s="648"/>
      <c r="BC38" s="648"/>
      <c r="BD38" s="683"/>
      <c r="BE38" s="683"/>
      <c r="BF38" s="714"/>
      <c r="BG38" s="662" t="s">
        <v>331</v>
      </c>
      <c r="BH38" s="663"/>
      <c r="BI38" s="663"/>
      <c r="BJ38" s="663"/>
      <c r="BK38" s="663"/>
      <c r="BL38" s="663"/>
      <c r="BM38" s="663"/>
      <c r="BN38" s="663"/>
      <c r="BO38" s="663"/>
      <c r="BP38" s="663"/>
      <c r="BQ38" s="663"/>
      <c r="BR38" s="663"/>
      <c r="BS38" s="663"/>
      <c r="BT38" s="663"/>
      <c r="BU38" s="664"/>
      <c r="BV38" s="647">
        <v>63</v>
      </c>
      <c r="BW38" s="648"/>
      <c r="BX38" s="648"/>
      <c r="BY38" s="648"/>
      <c r="BZ38" s="648"/>
      <c r="CA38" s="648"/>
      <c r="CB38" s="657"/>
      <c r="CD38" s="662" t="s">
        <v>332</v>
      </c>
      <c r="CE38" s="663"/>
      <c r="CF38" s="663"/>
      <c r="CG38" s="663"/>
      <c r="CH38" s="663"/>
      <c r="CI38" s="663"/>
      <c r="CJ38" s="663"/>
      <c r="CK38" s="663"/>
      <c r="CL38" s="663"/>
      <c r="CM38" s="663"/>
      <c r="CN38" s="663"/>
      <c r="CO38" s="663"/>
      <c r="CP38" s="663"/>
      <c r="CQ38" s="664"/>
      <c r="CR38" s="647">
        <v>43487</v>
      </c>
      <c r="CS38" s="648"/>
      <c r="CT38" s="648"/>
      <c r="CU38" s="648"/>
      <c r="CV38" s="648"/>
      <c r="CW38" s="648"/>
      <c r="CX38" s="648"/>
      <c r="CY38" s="649"/>
      <c r="CZ38" s="652">
        <v>2.2999999999999998</v>
      </c>
      <c r="DA38" s="681"/>
      <c r="DB38" s="681"/>
      <c r="DC38" s="685"/>
      <c r="DD38" s="656">
        <v>41101</v>
      </c>
      <c r="DE38" s="648"/>
      <c r="DF38" s="648"/>
      <c r="DG38" s="648"/>
      <c r="DH38" s="648"/>
      <c r="DI38" s="648"/>
      <c r="DJ38" s="648"/>
      <c r="DK38" s="649"/>
      <c r="DL38" s="656">
        <v>21393</v>
      </c>
      <c r="DM38" s="648"/>
      <c r="DN38" s="648"/>
      <c r="DO38" s="648"/>
      <c r="DP38" s="648"/>
      <c r="DQ38" s="648"/>
      <c r="DR38" s="648"/>
      <c r="DS38" s="648"/>
      <c r="DT38" s="648"/>
      <c r="DU38" s="648"/>
      <c r="DV38" s="649"/>
      <c r="DW38" s="652">
        <v>5.6</v>
      </c>
      <c r="DX38" s="681"/>
      <c r="DY38" s="681"/>
      <c r="DZ38" s="681"/>
      <c r="EA38" s="681"/>
      <c r="EB38" s="681"/>
      <c r="EC38" s="682"/>
    </row>
    <row r="39" spans="2:133" ht="11.25" customHeight="1" x14ac:dyDescent="0.15">
      <c r="B39" s="644" t="s">
        <v>333</v>
      </c>
      <c r="C39" s="645"/>
      <c r="D39" s="645"/>
      <c r="E39" s="645"/>
      <c r="F39" s="645"/>
      <c r="G39" s="645"/>
      <c r="H39" s="645"/>
      <c r="I39" s="645"/>
      <c r="J39" s="645"/>
      <c r="K39" s="645"/>
      <c r="L39" s="645"/>
      <c r="M39" s="645"/>
      <c r="N39" s="645"/>
      <c r="O39" s="645"/>
      <c r="P39" s="645"/>
      <c r="Q39" s="646"/>
      <c r="R39" s="647">
        <v>10081</v>
      </c>
      <c r="S39" s="648"/>
      <c r="T39" s="648"/>
      <c r="U39" s="648"/>
      <c r="V39" s="648"/>
      <c r="W39" s="648"/>
      <c r="X39" s="648"/>
      <c r="Y39" s="649"/>
      <c r="Z39" s="650">
        <v>0.5</v>
      </c>
      <c r="AA39" s="650"/>
      <c r="AB39" s="650"/>
      <c r="AC39" s="650"/>
      <c r="AD39" s="651" t="s">
        <v>222</v>
      </c>
      <c r="AE39" s="651"/>
      <c r="AF39" s="651"/>
      <c r="AG39" s="651"/>
      <c r="AH39" s="651"/>
      <c r="AI39" s="651"/>
      <c r="AJ39" s="651"/>
      <c r="AK39" s="651"/>
      <c r="AL39" s="652" t="s">
        <v>222</v>
      </c>
      <c r="AM39" s="653"/>
      <c r="AN39" s="653"/>
      <c r="AO39" s="654"/>
      <c r="AQ39" s="725" t="s">
        <v>334</v>
      </c>
      <c r="AR39" s="726"/>
      <c r="AS39" s="726"/>
      <c r="AT39" s="726"/>
      <c r="AU39" s="726"/>
      <c r="AV39" s="726"/>
      <c r="AW39" s="726"/>
      <c r="AX39" s="726"/>
      <c r="AY39" s="727"/>
      <c r="AZ39" s="647" t="s">
        <v>231</v>
      </c>
      <c r="BA39" s="648"/>
      <c r="BB39" s="648"/>
      <c r="BC39" s="648"/>
      <c r="BD39" s="683"/>
      <c r="BE39" s="683"/>
      <c r="BF39" s="714"/>
      <c r="BG39" s="662" t="s">
        <v>335</v>
      </c>
      <c r="BH39" s="663"/>
      <c r="BI39" s="663"/>
      <c r="BJ39" s="663"/>
      <c r="BK39" s="663"/>
      <c r="BL39" s="663"/>
      <c r="BM39" s="663"/>
      <c r="BN39" s="663"/>
      <c r="BO39" s="663"/>
      <c r="BP39" s="663"/>
      <c r="BQ39" s="663"/>
      <c r="BR39" s="663"/>
      <c r="BS39" s="663"/>
      <c r="BT39" s="663"/>
      <c r="BU39" s="664"/>
      <c r="BV39" s="647">
        <v>101</v>
      </c>
      <c r="BW39" s="648"/>
      <c r="BX39" s="648"/>
      <c r="BY39" s="648"/>
      <c r="BZ39" s="648"/>
      <c r="CA39" s="648"/>
      <c r="CB39" s="657"/>
      <c r="CD39" s="662" t="s">
        <v>336</v>
      </c>
      <c r="CE39" s="663"/>
      <c r="CF39" s="663"/>
      <c r="CG39" s="663"/>
      <c r="CH39" s="663"/>
      <c r="CI39" s="663"/>
      <c r="CJ39" s="663"/>
      <c r="CK39" s="663"/>
      <c r="CL39" s="663"/>
      <c r="CM39" s="663"/>
      <c r="CN39" s="663"/>
      <c r="CO39" s="663"/>
      <c r="CP39" s="663"/>
      <c r="CQ39" s="664"/>
      <c r="CR39" s="647">
        <v>473767</v>
      </c>
      <c r="CS39" s="683"/>
      <c r="CT39" s="683"/>
      <c r="CU39" s="683"/>
      <c r="CV39" s="683"/>
      <c r="CW39" s="683"/>
      <c r="CX39" s="683"/>
      <c r="CY39" s="684"/>
      <c r="CZ39" s="652">
        <v>24.7</v>
      </c>
      <c r="DA39" s="681"/>
      <c r="DB39" s="681"/>
      <c r="DC39" s="685"/>
      <c r="DD39" s="656">
        <v>473041</v>
      </c>
      <c r="DE39" s="683"/>
      <c r="DF39" s="683"/>
      <c r="DG39" s="683"/>
      <c r="DH39" s="683"/>
      <c r="DI39" s="683"/>
      <c r="DJ39" s="683"/>
      <c r="DK39" s="684"/>
      <c r="DL39" s="656" t="s">
        <v>222</v>
      </c>
      <c r="DM39" s="683"/>
      <c r="DN39" s="683"/>
      <c r="DO39" s="683"/>
      <c r="DP39" s="683"/>
      <c r="DQ39" s="683"/>
      <c r="DR39" s="683"/>
      <c r="DS39" s="683"/>
      <c r="DT39" s="683"/>
      <c r="DU39" s="683"/>
      <c r="DV39" s="684"/>
      <c r="DW39" s="652" t="s">
        <v>222</v>
      </c>
      <c r="DX39" s="681"/>
      <c r="DY39" s="681"/>
      <c r="DZ39" s="681"/>
      <c r="EA39" s="681"/>
      <c r="EB39" s="681"/>
      <c r="EC39" s="682"/>
    </row>
    <row r="40" spans="2:133" ht="11.25" customHeight="1" x14ac:dyDescent="0.15">
      <c r="B40" s="644" t="s">
        <v>337</v>
      </c>
      <c r="C40" s="645"/>
      <c r="D40" s="645"/>
      <c r="E40" s="645"/>
      <c r="F40" s="645"/>
      <c r="G40" s="645"/>
      <c r="H40" s="645"/>
      <c r="I40" s="645"/>
      <c r="J40" s="645"/>
      <c r="K40" s="645"/>
      <c r="L40" s="645"/>
      <c r="M40" s="645"/>
      <c r="N40" s="645"/>
      <c r="O40" s="645"/>
      <c r="P40" s="645"/>
      <c r="Q40" s="646"/>
      <c r="R40" s="647">
        <v>1081</v>
      </c>
      <c r="S40" s="648"/>
      <c r="T40" s="648"/>
      <c r="U40" s="648"/>
      <c r="V40" s="648"/>
      <c r="W40" s="648"/>
      <c r="X40" s="648"/>
      <c r="Y40" s="649"/>
      <c r="Z40" s="650">
        <v>0.1</v>
      </c>
      <c r="AA40" s="650"/>
      <c r="AB40" s="650"/>
      <c r="AC40" s="650"/>
      <c r="AD40" s="651" t="s">
        <v>231</v>
      </c>
      <c r="AE40" s="651"/>
      <c r="AF40" s="651"/>
      <c r="AG40" s="651"/>
      <c r="AH40" s="651"/>
      <c r="AI40" s="651"/>
      <c r="AJ40" s="651"/>
      <c r="AK40" s="651"/>
      <c r="AL40" s="652" t="s">
        <v>231</v>
      </c>
      <c r="AM40" s="653"/>
      <c r="AN40" s="653"/>
      <c r="AO40" s="654"/>
      <c r="AQ40" s="725" t="s">
        <v>338</v>
      </c>
      <c r="AR40" s="726"/>
      <c r="AS40" s="726"/>
      <c r="AT40" s="726"/>
      <c r="AU40" s="726"/>
      <c r="AV40" s="726"/>
      <c r="AW40" s="726"/>
      <c r="AX40" s="726"/>
      <c r="AY40" s="727"/>
      <c r="AZ40" s="647" t="s">
        <v>222</v>
      </c>
      <c r="BA40" s="648"/>
      <c r="BB40" s="648"/>
      <c r="BC40" s="648"/>
      <c r="BD40" s="683"/>
      <c r="BE40" s="683"/>
      <c r="BF40" s="714"/>
      <c r="BG40" s="734" t="s">
        <v>339</v>
      </c>
      <c r="BH40" s="735"/>
      <c r="BI40" s="735"/>
      <c r="BJ40" s="735"/>
      <c r="BK40" s="735"/>
      <c r="BL40" s="213"/>
      <c r="BM40" s="663" t="s">
        <v>340</v>
      </c>
      <c r="BN40" s="663"/>
      <c r="BO40" s="663"/>
      <c r="BP40" s="663"/>
      <c r="BQ40" s="663"/>
      <c r="BR40" s="663"/>
      <c r="BS40" s="663"/>
      <c r="BT40" s="663"/>
      <c r="BU40" s="664"/>
      <c r="BV40" s="647">
        <v>62</v>
      </c>
      <c r="BW40" s="648"/>
      <c r="BX40" s="648"/>
      <c r="BY40" s="648"/>
      <c r="BZ40" s="648"/>
      <c r="CA40" s="648"/>
      <c r="CB40" s="657"/>
      <c r="CD40" s="662" t="s">
        <v>341</v>
      </c>
      <c r="CE40" s="663"/>
      <c r="CF40" s="663"/>
      <c r="CG40" s="663"/>
      <c r="CH40" s="663"/>
      <c r="CI40" s="663"/>
      <c r="CJ40" s="663"/>
      <c r="CK40" s="663"/>
      <c r="CL40" s="663"/>
      <c r="CM40" s="663"/>
      <c r="CN40" s="663"/>
      <c r="CO40" s="663"/>
      <c r="CP40" s="663"/>
      <c r="CQ40" s="664"/>
      <c r="CR40" s="647">
        <v>360</v>
      </c>
      <c r="CS40" s="648"/>
      <c r="CT40" s="648"/>
      <c r="CU40" s="648"/>
      <c r="CV40" s="648"/>
      <c r="CW40" s="648"/>
      <c r="CX40" s="648"/>
      <c r="CY40" s="649"/>
      <c r="CZ40" s="652">
        <v>0</v>
      </c>
      <c r="DA40" s="681"/>
      <c r="DB40" s="681"/>
      <c r="DC40" s="685"/>
      <c r="DD40" s="656" t="s">
        <v>231</v>
      </c>
      <c r="DE40" s="648"/>
      <c r="DF40" s="648"/>
      <c r="DG40" s="648"/>
      <c r="DH40" s="648"/>
      <c r="DI40" s="648"/>
      <c r="DJ40" s="648"/>
      <c r="DK40" s="649"/>
      <c r="DL40" s="656" t="s">
        <v>222</v>
      </c>
      <c r="DM40" s="648"/>
      <c r="DN40" s="648"/>
      <c r="DO40" s="648"/>
      <c r="DP40" s="648"/>
      <c r="DQ40" s="648"/>
      <c r="DR40" s="648"/>
      <c r="DS40" s="648"/>
      <c r="DT40" s="648"/>
      <c r="DU40" s="648"/>
      <c r="DV40" s="649"/>
      <c r="DW40" s="652" t="s">
        <v>222</v>
      </c>
      <c r="DX40" s="681"/>
      <c r="DY40" s="681"/>
      <c r="DZ40" s="681"/>
      <c r="EA40" s="681"/>
      <c r="EB40" s="681"/>
      <c r="EC40" s="682"/>
    </row>
    <row r="41" spans="2:133" ht="11.25" customHeight="1" x14ac:dyDescent="0.15">
      <c r="B41" s="644" t="s">
        <v>342</v>
      </c>
      <c r="C41" s="645"/>
      <c r="D41" s="645"/>
      <c r="E41" s="645"/>
      <c r="F41" s="645"/>
      <c r="G41" s="645"/>
      <c r="H41" s="645"/>
      <c r="I41" s="645"/>
      <c r="J41" s="645"/>
      <c r="K41" s="645"/>
      <c r="L41" s="645"/>
      <c r="M41" s="645"/>
      <c r="N41" s="645"/>
      <c r="O41" s="645"/>
      <c r="P41" s="645"/>
      <c r="Q41" s="646"/>
      <c r="R41" s="647" t="s">
        <v>222</v>
      </c>
      <c r="S41" s="648"/>
      <c r="T41" s="648"/>
      <c r="U41" s="648"/>
      <c r="V41" s="648"/>
      <c r="W41" s="648"/>
      <c r="X41" s="648"/>
      <c r="Y41" s="649"/>
      <c r="Z41" s="650" t="s">
        <v>222</v>
      </c>
      <c r="AA41" s="650"/>
      <c r="AB41" s="650"/>
      <c r="AC41" s="650"/>
      <c r="AD41" s="651" t="s">
        <v>222</v>
      </c>
      <c r="AE41" s="651"/>
      <c r="AF41" s="651"/>
      <c r="AG41" s="651"/>
      <c r="AH41" s="651"/>
      <c r="AI41" s="651"/>
      <c r="AJ41" s="651"/>
      <c r="AK41" s="651"/>
      <c r="AL41" s="652" t="s">
        <v>231</v>
      </c>
      <c r="AM41" s="653"/>
      <c r="AN41" s="653"/>
      <c r="AO41" s="654"/>
      <c r="AQ41" s="725" t="s">
        <v>343</v>
      </c>
      <c r="AR41" s="726"/>
      <c r="AS41" s="726"/>
      <c r="AT41" s="726"/>
      <c r="AU41" s="726"/>
      <c r="AV41" s="726"/>
      <c r="AW41" s="726"/>
      <c r="AX41" s="726"/>
      <c r="AY41" s="727"/>
      <c r="AZ41" s="647">
        <v>9731</v>
      </c>
      <c r="BA41" s="648"/>
      <c r="BB41" s="648"/>
      <c r="BC41" s="648"/>
      <c r="BD41" s="683"/>
      <c r="BE41" s="683"/>
      <c r="BF41" s="714"/>
      <c r="BG41" s="734"/>
      <c r="BH41" s="735"/>
      <c r="BI41" s="735"/>
      <c r="BJ41" s="735"/>
      <c r="BK41" s="735"/>
      <c r="BL41" s="213"/>
      <c r="BM41" s="663" t="s">
        <v>344</v>
      </c>
      <c r="BN41" s="663"/>
      <c r="BO41" s="663"/>
      <c r="BP41" s="663"/>
      <c r="BQ41" s="663"/>
      <c r="BR41" s="663"/>
      <c r="BS41" s="663"/>
      <c r="BT41" s="663"/>
      <c r="BU41" s="664"/>
      <c r="BV41" s="647">
        <v>26</v>
      </c>
      <c r="BW41" s="648"/>
      <c r="BX41" s="648"/>
      <c r="BY41" s="648"/>
      <c r="BZ41" s="648"/>
      <c r="CA41" s="648"/>
      <c r="CB41" s="657"/>
      <c r="CD41" s="662" t="s">
        <v>345</v>
      </c>
      <c r="CE41" s="663"/>
      <c r="CF41" s="663"/>
      <c r="CG41" s="663"/>
      <c r="CH41" s="663"/>
      <c r="CI41" s="663"/>
      <c r="CJ41" s="663"/>
      <c r="CK41" s="663"/>
      <c r="CL41" s="663"/>
      <c r="CM41" s="663"/>
      <c r="CN41" s="663"/>
      <c r="CO41" s="663"/>
      <c r="CP41" s="663"/>
      <c r="CQ41" s="664"/>
      <c r="CR41" s="647" t="s">
        <v>222</v>
      </c>
      <c r="CS41" s="683"/>
      <c r="CT41" s="683"/>
      <c r="CU41" s="683"/>
      <c r="CV41" s="683"/>
      <c r="CW41" s="683"/>
      <c r="CX41" s="683"/>
      <c r="CY41" s="684"/>
      <c r="CZ41" s="652" t="s">
        <v>222</v>
      </c>
      <c r="DA41" s="681"/>
      <c r="DB41" s="681"/>
      <c r="DC41" s="685"/>
      <c r="DD41" s="656" t="s">
        <v>222</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346</v>
      </c>
      <c r="C42" s="645"/>
      <c r="D42" s="645"/>
      <c r="E42" s="645"/>
      <c r="F42" s="645"/>
      <c r="G42" s="645"/>
      <c r="H42" s="645"/>
      <c r="I42" s="645"/>
      <c r="J42" s="645"/>
      <c r="K42" s="645"/>
      <c r="L42" s="645"/>
      <c r="M42" s="645"/>
      <c r="N42" s="645"/>
      <c r="O42" s="645"/>
      <c r="P42" s="645"/>
      <c r="Q42" s="646"/>
      <c r="R42" s="647">
        <v>9000</v>
      </c>
      <c r="S42" s="648"/>
      <c r="T42" s="648"/>
      <c r="U42" s="648"/>
      <c r="V42" s="648"/>
      <c r="W42" s="648"/>
      <c r="X42" s="648"/>
      <c r="Y42" s="649"/>
      <c r="Z42" s="650">
        <v>0.5</v>
      </c>
      <c r="AA42" s="650"/>
      <c r="AB42" s="650"/>
      <c r="AC42" s="650"/>
      <c r="AD42" s="651" t="s">
        <v>222</v>
      </c>
      <c r="AE42" s="651"/>
      <c r="AF42" s="651"/>
      <c r="AG42" s="651"/>
      <c r="AH42" s="651"/>
      <c r="AI42" s="651"/>
      <c r="AJ42" s="651"/>
      <c r="AK42" s="651"/>
      <c r="AL42" s="652" t="s">
        <v>222</v>
      </c>
      <c r="AM42" s="653"/>
      <c r="AN42" s="653"/>
      <c r="AO42" s="654"/>
      <c r="AQ42" s="746" t="s">
        <v>347</v>
      </c>
      <c r="AR42" s="747"/>
      <c r="AS42" s="747"/>
      <c r="AT42" s="747"/>
      <c r="AU42" s="747"/>
      <c r="AV42" s="747"/>
      <c r="AW42" s="747"/>
      <c r="AX42" s="747"/>
      <c r="AY42" s="748"/>
      <c r="AZ42" s="738">
        <v>6907</v>
      </c>
      <c r="BA42" s="739"/>
      <c r="BB42" s="739"/>
      <c r="BC42" s="739"/>
      <c r="BD42" s="718"/>
      <c r="BE42" s="718"/>
      <c r="BF42" s="720"/>
      <c r="BG42" s="736"/>
      <c r="BH42" s="737"/>
      <c r="BI42" s="737"/>
      <c r="BJ42" s="737"/>
      <c r="BK42" s="737"/>
      <c r="BL42" s="214"/>
      <c r="BM42" s="673" t="s">
        <v>348</v>
      </c>
      <c r="BN42" s="673"/>
      <c r="BO42" s="673"/>
      <c r="BP42" s="673"/>
      <c r="BQ42" s="673"/>
      <c r="BR42" s="673"/>
      <c r="BS42" s="673"/>
      <c r="BT42" s="673"/>
      <c r="BU42" s="674"/>
      <c r="BV42" s="738">
        <v>209</v>
      </c>
      <c r="BW42" s="739"/>
      <c r="BX42" s="739"/>
      <c r="BY42" s="739"/>
      <c r="BZ42" s="739"/>
      <c r="CA42" s="739"/>
      <c r="CB42" s="745"/>
      <c r="CD42" s="644" t="s">
        <v>349</v>
      </c>
      <c r="CE42" s="645"/>
      <c r="CF42" s="645"/>
      <c r="CG42" s="645"/>
      <c r="CH42" s="645"/>
      <c r="CI42" s="645"/>
      <c r="CJ42" s="645"/>
      <c r="CK42" s="645"/>
      <c r="CL42" s="645"/>
      <c r="CM42" s="645"/>
      <c r="CN42" s="645"/>
      <c r="CO42" s="645"/>
      <c r="CP42" s="645"/>
      <c r="CQ42" s="646"/>
      <c r="CR42" s="647">
        <v>509358</v>
      </c>
      <c r="CS42" s="648"/>
      <c r="CT42" s="648"/>
      <c r="CU42" s="648"/>
      <c r="CV42" s="648"/>
      <c r="CW42" s="648"/>
      <c r="CX42" s="648"/>
      <c r="CY42" s="649"/>
      <c r="CZ42" s="652">
        <v>26.6</v>
      </c>
      <c r="DA42" s="653"/>
      <c r="DB42" s="653"/>
      <c r="DC42" s="665"/>
      <c r="DD42" s="656">
        <v>233892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350</v>
      </c>
      <c r="C43" s="698"/>
      <c r="D43" s="698"/>
      <c r="E43" s="698"/>
      <c r="F43" s="698"/>
      <c r="G43" s="698"/>
      <c r="H43" s="698"/>
      <c r="I43" s="698"/>
      <c r="J43" s="698"/>
      <c r="K43" s="698"/>
      <c r="L43" s="698"/>
      <c r="M43" s="698"/>
      <c r="N43" s="698"/>
      <c r="O43" s="698"/>
      <c r="P43" s="698"/>
      <c r="Q43" s="699"/>
      <c r="R43" s="738">
        <v>1941526</v>
      </c>
      <c r="S43" s="739"/>
      <c r="T43" s="739"/>
      <c r="U43" s="739"/>
      <c r="V43" s="739"/>
      <c r="W43" s="739"/>
      <c r="X43" s="739"/>
      <c r="Y43" s="740"/>
      <c r="Z43" s="741">
        <v>100</v>
      </c>
      <c r="AA43" s="741"/>
      <c r="AB43" s="741"/>
      <c r="AC43" s="741"/>
      <c r="AD43" s="742">
        <v>374100</v>
      </c>
      <c r="AE43" s="742"/>
      <c r="AF43" s="742"/>
      <c r="AG43" s="742"/>
      <c r="AH43" s="742"/>
      <c r="AI43" s="742"/>
      <c r="AJ43" s="742"/>
      <c r="AK43" s="742"/>
      <c r="AL43" s="743">
        <v>100</v>
      </c>
      <c r="AM43" s="719"/>
      <c r="AN43" s="719"/>
      <c r="AO43" s="744"/>
      <c r="BV43" s="215"/>
      <c r="BW43" s="215"/>
      <c r="BX43" s="215"/>
      <c r="BY43" s="215"/>
      <c r="BZ43" s="215"/>
      <c r="CA43" s="215"/>
      <c r="CB43" s="215"/>
      <c r="CD43" s="644" t="s">
        <v>351</v>
      </c>
      <c r="CE43" s="645"/>
      <c r="CF43" s="645"/>
      <c r="CG43" s="645"/>
      <c r="CH43" s="645"/>
      <c r="CI43" s="645"/>
      <c r="CJ43" s="645"/>
      <c r="CK43" s="645"/>
      <c r="CL43" s="645"/>
      <c r="CM43" s="645"/>
      <c r="CN43" s="645"/>
      <c r="CO43" s="645"/>
      <c r="CP43" s="645"/>
      <c r="CQ43" s="646"/>
      <c r="CR43" s="647">
        <v>21053</v>
      </c>
      <c r="CS43" s="683"/>
      <c r="CT43" s="683"/>
      <c r="CU43" s="683"/>
      <c r="CV43" s="683"/>
      <c r="CW43" s="683"/>
      <c r="CX43" s="683"/>
      <c r="CY43" s="684"/>
      <c r="CZ43" s="652">
        <v>1.1000000000000001</v>
      </c>
      <c r="DA43" s="681"/>
      <c r="DB43" s="681"/>
      <c r="DC43" s="685"/>
      <c r="DD43" s="656">
        <v>6406</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CD44" s="759" t="s">
        <v>299</v>
      </c>
      <c r="CE44" s="760"/>
      <c r="CF44" s="644" t="s">
        <v>352</v>
      </c>
      <c r="CG44" s="645"/>
      <c r="CH44" s="645"/>
      <c r="CI44" s="645"/>
      <c r="CJ44" s="645"/>
      <c r="CK44" s="645"/>
      <c r="CL44" s="645"/>
      <c r="CM44" s="645"/>
      <c r="CN44" s="645"/>
      <c r="CO44" s="645"/>
      <c r="CP44" s="645"/>
      <c r="CQ44" s="646"/>
      <c r="CR44" s="647">
        <v>509358</v>
      </c>
      <c r="CS44" s="648"/>
      <c r="CT44" s="648"/>
      <c r="CU44" s="648"/>
      <c r="CV44" s="648"/>
      <c r="CW44" s="648"/>
      <c r="CX44" s="648"/>
      <c r="CY44" s="649"/>
      <c r="CZ44" s="652">
        <v>26.6</v>
      </c>
      <c r="DA44" s="653"/>
      <c r="DB44" s="653"/>
      <c r="DC44" s="665"/>
      <c r="DD44" s="656">
        <v>233892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17" t="s">
        <v>353</v>
      </c>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CD45" s="761"/>
      <c r="CE45" s="762"/>
      <c r="CF45" s="644" t="s">
        <v>354</v>
      </c>
      <c r="CG45" s="645"/>
      <c r="CH45" s="645"/>
      <c r="CI45" s="645"/>
      <c r="CJ45" s="645"/>
      <c r="CK45" s="645"/>
      <c r="CL45" s="645"/>
      <c r="CM45" s="645"/>
      <c r="CN45" s="645"/>
      <c r="CO45" s="645"/>
      <c r="CP45" s="645"/>
      <c r="CQ45" s="646"/>
      <c r="CR45" s="647">
        <v>27434</v>
      </c>
      <c r="CS45" s="683"/>
      <c r="CT45" s="683"/>
      <c r="CU45" s="683"/>
      <c r="CV45" s="683"/>
      <c r="CW45" s="683"/>
      <c r="CX45" s="683"/>
      <c r="CY45" s="684"/>
      <c r="CZ45" s="652">
        <v>1.4</v>
      </c>
      <c r="DA45" s="681"/>
      <c r="DB45" s="681"/>
      <c r="DC45" s="685"/>
      <c r="DD45" s="656">
        <v>992</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18" t="s">
        <v>355</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CD46" s="761"/>
      <c r="CE46" s="762"/>
      <c r="CF46" s="644" t="s">
        <v>356</v>
      </c>
      <c r="CG46" s="645"/>
      <c r="CH46" s="645"/>
      <c r="CI46" s="645"/>
      <c r="CJ46" s="645"/>
      <c r="CK46" s="645"/>
      <c r="CL46" s="645"/>
      <c r="CM46" s="645"/>
      <c r="CN46" s="645"/>
      <c r="CO46" s="645"/>
      <c r="CP46" s="645"/>
      <c r="CQ46" s="646"/>
      <c r="CR46" s="647">
        <v>481924</v>
      </c>
      <c r="CS46" s="648"/>
      <c r="CT46" s="648"/>
      <c r="CU46" s="648"/>
      <c r="CV46" s="648"/>
      <c r="CW46" s="648"/>
      <c r="CX46" s="648"/>
      <c r="CY46" s="649"/>
      <c r="CZ46" s="652">
        <v>25.1</v>
      </c>
      <c r="DA46" s="653"/>
      <c r="DB46" s="653"/>
      <c r="DC46" s="665"/>
      <c r="DD46" s="656">
        <v>232900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19" t="s">
        <v>357</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CD47" s="761"/>
      <c r="CE47" s="762"/>
      <c r="CF47" s="644" t="s">
        <v>358</v>
      </c>
      <c r="CG47" s="645"/>
      <c r="CH47" s="645"/>
      <c r="CI47" s="645"/>
      <c r="CJ47" s="645"/>
      <c r="CK47" s="645"/>
      <c r="CL47" s="645"/>
      <c r="CM47" s="645"/>
      <c r="CN47" s="645"/>
      <c r="CO47" s="645"/>
      <c r="CP47" s="645"/>
      <c r="CQ47" s="646"/>
      <c r="CR47" s="647" t="s">
        <v>222</v>
      </c>
      <c r="CS47" s="683"/>
      <c r="CT47" s="683"/>
      <c r="CU47" s="683"/>
      <c r="CV47" s="683"/>
      <c r="CW47" s="683"/>
      <c r="CX47" s="683"/>
      <c r="CY47" s="684"/>
      <c r="CZ47" s="652" t="s">
        <v>231</v>
      </c>
      <c r="DA47" s="681"/>
      <c r="DB47" s="681"/>
      <c r="DC47" s="685"/>
      <c r="DD47" s="656" t="s">
        <v>222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18"/>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CD48" s="763"/>
      <c r="CE48" s="764"/>
      <c r="CF48" s="644" t="s">
        <v>359</v>
      </c>
      <c r="CG48" s="645"/>
      <c r="CH48" s="645"/>
      <c r="CI48" s="645"/>
      <c r="CJ48" s="645"/>
      <c r="CK48" s="645"/>
      <c r="CL48" s="645"/>
      <c r="CM48" s="645"/>
      <c r="CN48" s="645"/>
      <c r="CO48" s="645"/>
      <c r="CP48" s="645"/>
      <c r="CQ48" s="646"/>
      <c r="CR48" s="647" t="s">
        <v>222</v>
      </c>
      <c r="CS48" s="648"/>
      <c r="CT48" s="648"/>
      <c r="CU48" s="648"/>
      <c r="CV48" s="648"/>
      <c r="CW48" s="648"/>
      <c r="CX48" s="648"/>
      <c r="CY48" s="649"/>
      <c r="CZ48" s="652" t="s">
        <v>222</v>
      </c>
      <c r="DA48" s="653"/>
      <c r="DB48" s="653"/>
      <c r="DC48" s="665"/>
      <c r="DD48" s="656" t="s">
        <v>222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19"/>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CD49" s="697" t="s">
        <v>360</v>
      </c>
      <c r="CE49" s="698"/>
      <c r="CF49" s="698"/>
      <c r="CG49" s="698"/>
      <c r="CH49" s="698"/>
      <c r="CI49" s="698"/>
      <c r="CJ49" s="698"/>
      <c r="CK49" s="698"/>
      <c r="CL49" s="698"/>
      <c r="CM49" s="698"/>
      <c r="CN49" s="698"/>
      <c r="CO49" s="698"/>
      <c r="CP49" s="698"/>
      <c r="CQ49" s="699"/>
      <c r="CR49" s="738">
        <v>1918097</v>
      </c>
      <c r="CS49" s="718"/>
      <c r="CT49" s="718"/>
      <c r="CU49" s="718"/>
      <c r="CV49" s="718"/>
      <c r="CW49" s="718"/>
      <c r="CX49" s="718"/>
      <c r="CY49" s="749"/>
      <c r="CZ49" s="743">
        <v>100</v>
      </c>
      <c r="DA49" s="750"/>
      <c r="DB49" s="750"/>
      <c r="DC49" s="751"/>
      <c r="DD49" s="752">
        <v>1149935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jpKoegx8Eu3LZHWSupiDFZCO4wVyTaah/ZgxgA7CurvHRYEUiWH8qwDOVsuBfAvRz/D9wp0K1prb8WM+WazJg==" saltValue="WNl/O6VjtEh4AguJs+5N1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68" customWidth="1"/>
    <col min="131" max="131" width="1.625" style="268" customWidth="1"/>
    <col min="132" max="16384" width="9" style="268" hidden="1"/>
  </cols>
  <sheetData>
    <row r="1" spans="1:131" s="226" customFormat="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3"/>
      <c r="DQ1" s="224"/>
      <c r="DR1" s="224"/>
      <c r="DS1" s="224"/>
      <c r="DT1" s="224"/>
      <c r="DU1" s="224"/>
      <c r="DV1" s="224"/>
      <c r="DW1" s="224"/>
      <c r="DX1" s="224"/>
      <c r="DY1" s="224"/>
      <c r="DZ1" s="224"/>
      <c r="EA1" s="225"/>
    </row>
    <row r="2" spans="1:131" s="230" customFormat="1" ht="26.25" customHeight="1" thickBot="1" x14ac:dyDescent="0.2">
      <c r="A2" s="227" t="s">
        <v>361</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94" t="s">
        <v>362</v>
      </c>
      <c r="DK2" s="795"/>
      <c r="DL2" s="795"/>
      <c r="DM2" s="795"/>
      <c r="DN2" s="795"/>
      <c r="DO2" s="796"/>
      <c r="DP2" s="228"/>
      <c r="DQ2" s="794" t="s">
        <v>363</v>
      </c>
      <c r="DR2" s="795"/>
      <c r="DS2" s="795"/>
      <c r="DT2" s="795"/>
      <c r="DU2" s="795"/>
      <c r="DV2" s="795"/>
      <c r="DW2" s="795"/>
      <c r="DX2" s="795"/>
      <c r="DY2" s="795"/>
      <c r="DZ2" s="796"/>
      <c r="EA2" s="229"/>
    </row>
    <row r="3" spans="1:131" s="226" customFormat="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5"/>
    </row>
    <row r="4" spans="1:131" s="234" customFormat="1" ht="26.25" customHeight="1" thickBot="1" x14ac:dyDescent="0.2">
      <c r="A4" s="797" t="s">
        <v>364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31"/>
      <c r="BA4" s="231"/>
      <c r="BB4" s="231"/>
      <c r="BC4" s="231"/>
      <c r="BD4" s="231"/>
      <c r="BE4" s="232"/>
      <c r="BF4" s="232"/>
      <c r="BG4" s="232"/>
      <c r="BH4" s="232"/>
      <c r="BI4" s="232"/>
      <c r="BJ4" s="232"/>
      <c r="BK4" s="232"/>
      <c r="BL4" s="232"/>
      <c r="BM4" s="232"/>
      <c r="BN4" s="232"/>
      <c r="BO4" s="232"/>
      <c r="BP4" s="232"/>
      <c r="BQ4" s="231" t="s">
        <v>365</v>
      </c>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3"/>
    </row>
    <row r="5" spans="1:131" s="234" customFormat="1" ht="26.25" customHeight="1" x14ac:dyDescent="0.15">
      <c r="A5" s="788" t="s">
        <v>366</v>
      </c>
      <c r="B5" s="789"/>
      <c r="C5" s="789"/>
      <c r="D5" s="789"/>
      <c r="E5" s="789"/>
      <c r="F5" s="789"/>
      <c r="G5" s="789"/>
      <c r="H5" s="789"/>
      <c r="I5" s="789"/>
      <c r="J5" s="789"/>
      <c r="K5" s="789"/>
      <c r="L5" s="789"/>
      <c r="M5" s="789"/>
      <c r="N5" s="789"/>
      <c r="O5" s="789"/>
      <c r="P5" s="790"/>
      <c r="Q5" s="765" t="s">
        <v>367</v>
      </c>
      <c r="R5" s="766"/>
      <c r="S5" s="766"/>
      <c r="T5" s="766"/>
      <c r="U5" s="767"/>
      <c r="V5" s="765" t="s">
        <v>368</v>
      </c>
      <c r="W5" s="766"/>
      <c r="X5" s="766"/>
      <c r="Y5" s="766"/>
      <c r="Z5" s="767"/>
      <c r="AA5" s="765" t="s">
        <v>369</v>
      </c>
      <c r="AB5" s="766"/>
      <c r="AC5" s="766"/>
      <c r="AD5" s="766"/>
      <c r="AE5" s="766"/>
      <c r="AF5" s="798" t="s">
        <v>370</v>
      </c>
      <c r="AG5" s="766"/>
      <c r="AH5" s="766"/>
      <c r="AI5" s="766"/>
      <c r="AJ5" s="777"/>
      <c r="AK5" s="766" t="s">
        <v>371</v>
      </c>
      <c r="AL5" s="766"/>
      <c r="AM5" s="766"/>
      <c r="AN5" s="766"/>
      <c r="AO5" s="767"/>
      <c r="AP5" s="765" t="s">
        <v>372</v>
      </c>
      <c r="AQ5" s="766"/>
      <c r="AR5" s="766"/>
      <c r="AS5" s="766"/>
      <c r="AT5" s="767"/>
      <c r="AU5" s="765" t="s">
        <v>373</v>
      </c>
      <c r="AV5" s="766"/>
      <c r="AW5" s="766"/>
      <c r="AX5" s="766"/>
      <c r="AY5" s="777"/>
      <c r="AZ5" s="235"/>
      <c r="BA5" s="235"/>
      <c r="BB5" s="235"/>
      <c r="BC5" s="235"/>
      <c r="BD5" s="235"/>
      <c r="BE5" s="236"/>
      <c r="BF5" s="236"/>
      <c r="BG5" s="236"/>
      <c r="BH5" s="236"/>
      <c r="BI5" s="236"/>
      <c r="BJ5" s="236"/>
      <c r="BK5" s="236"/>
      <c r="BL5" s="236"/>
      <c r="BM5" s="236"/>
      <c r="BN5" s="236"/>
      <c r="BO5" s="236"/>
      <c r="BP5" s="236"/>
      <c r="BQ5" s="788" t="s">
        <v>374</v>
      </c>
      <c r="BR5" s="789"/>
      <c r="BS5" s="789"/>
      <c r="BT5" s="789"/>
      <c r="BU5" s="789"/>
      <c r="BV5" s="789"/>
      <c r="BW5" s="789"/>
      <c r="BX5" s="789"/>
      <c r="BY5" s="789"/>
      <c r="BZ5" s="789"/>
      <c r="CA5" s="789"/>
      <c r="CB5" s="789"/>
      <c r="CC5" s="789"/>
      <c r="CD5" s="789"/>
      <c r="CE5" s="789"/>
      <c r="CF5" s="789"/>
      <c r="CG5" s="790"/>
      <c r="CH5" s="765" t="s">
        <v>375</v>
      </c>
      <c r="CI5" s="766"/>
      <c r="CJ5" s="766"/>
      <c r="CK5" s="766"/>
      <c r="CL5" s="767"/>
      <c r="CM5" s="765" t="s">
        <v>376</v>
      </c>
      <c r="CN5" s="766"/>
      <c r="CO5" s="766"/>
      <c r="CP5" s="766"/>
      <c r="CQ5" s="767"/>
      <c r="CR5" s="765" t="s">
        <v>377</v>
      </c>
      <c r="CS5" s="766"/>
      <c r="CT5" s="766"/>
      <c r="CU5" s="766"/>
      <c r="CV5" s="767"/>
      <c r="CW5" s="765" t="s">
        <v>378</v>
      </c>
      <c r="CX5" s="766"/>
      <c r="CY5" s="766"/>
      <c r="CZ5" s="766"/>
      <c r="DA5" s="767"/>
      <c r="DB5" s="765" t="s">
        <v>379</v>
      </c>
      <c r="DC5" s="766"/>
      <c r="DD5" s="766"/>
      <c r="DE5" s="766"/>
      <c r="DF5" s="767"/>
      <c r="DG5" s="771" t="s">
        <v>380</v>
      </c>
      <c r="DH5" s="772"/>
      <c r="DI5" s="772"/>
      <c r="DJ5" s="772"/>
      <c r="DK5" s="773"/>
      <c r="DL5" s="771" t="s">
        <v>381</v>
      </c>
      <c r="DM5" s="772"/>
      <c r="DN5" s="772"/>
      <c r="DO5" s="772"/>
      <c r="DP5" s="773"/>
      <c r="DQ5" s="765" t="s">
        <v>382</v>
      </c>
      <c r="DR5" s="766"/>
      <c r="DS5" s="766"/>
      <c r="DT5" s="766"/>
      <c r="DU5" s="767"/>
      <c r="DV5" s="765" t="s">
        <v>373</v>
      </c>
      <c r="DW5" s="766"/>
      <c r="DX5" s="766"/>
      <c r="DY5" s="766"/>
      <c r="DZ5" s="777"/>
      <c r="EA5" s="233"/>
    </row>
    <row r="6" spans="1:131" s="234"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31"/>
      <c r="BA6" s="231"/>
      <c r="BB6" s="231"/>
      <c r="BC6" s="231"/>
      <c r="BD6" s="231"/>
      <c r="BE6" s="232"/>
      <c r="BF6" s="232"/>
      <c r="BG6" s="232"/>
      <c r="BH6" s="232"/>
      <c r="BI6" s="232"/>
      <c r="BJ6" s="232"/>
      <c r="BK6" s="232"/>
      <c r="BL6" s="232"/>
      <c r="BM6" s="232"/>
      <c r="BN6" s="232"/>
      <c r="BO6" s="232"/>
      <c r="BP6" s="232"/>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33"/>
    </row>
    <row r="7" spans="1:131" s="234" customFormat="1" ht="26.25" customHeight="1" thickTop="1" x14ac:dyDescent="0.15">
      <c r="A7" s="237">
        <v>1</v>
      </c>
      <c r="B7" s="779" t="s">
        <v>383</v>
      </c>
      <c r="C7" s="780"/>
      <c r="D7" s="780"/>
      <c r="E7" s="780"/>
      <c r="F7" s="780"/>
      <c r="G7" s="780"/>
      <c r="H7" s="780"/>
      <c r="I7" s="780"/>
      <c r="J7" s="780"/>
      <c r="K7" s="780"/>
      <c r="L7" s="780"/>
      <c r="M7" s="780"/>
      <c r="N7" s="780"/>
      <c r="O7" s="780"/>
      <c r="P7" s="781"/>
      <c r="Q7" s="782">
        <v>1852</v>
      </c>
      <c r="R7" s="783"/>
      <c r="S7" s="783"/>
      <c r="T7" s="783"/>
      <c r="U7" s="783"/>
      <c r="V7" s="783">
        <v>1831</v>
      </c>
      <c r="W7" s="783"/>
      <c r="X7" s="783"/>
      <c r="Y7" s="783"/>
      <c r="Z7" s="783"/>
      <c r="AA7" s="783">
        <f>Q7-V7</f>
        <v>21</v>
      </c>
      <c r="AB7" s="783"/>
      <c r="AC7" s="783"/>
      <c r="AD7" s="783"/>
      <c r="AE7" s="784"/>
      <c r="AF7" s="785">
        <v>17</v>
      </c>
      <c r="AG7" s="786"/>
      <c r="AH7" s="786"/>
      <c r="AI7" s="786"/>
      <c r="AJ7" s="787"/>
      <c r="AK7" s="822"/>
      <c r="AL7" s="823"/>
      <c r="AM7" s="823"/>
      <c r="AN7" s="823"/>
      <c r="AO7" s="823"/>
      <c r="AP7" s="823">
        <v>610</v>
      </c>
      <c r="AQ7" s="823"/>
      <c r="AR7" s="823"/>
      <c r="AS7" s="823"/>
      <c r="AT7" s="823"/>
      <c r="AU7" s="824"/>
      <c r="AV7" s="824"/>
      <c r="AW7" s="824"/>
      <c r="AX7" s="824"/>
      <c r="AY7" s="825"/>
      <c r="AZ7" s="231"/>
      <c r="BA7" s="231"/>
      <c r="BB7" s="231"/>
      <c r="BC7" s="231"/>
      <c r="BD7" s="231"/>
      <c r="BE7" s="232"/>
      <c r="BF7" s="232"/>
      <c r="BG7" s="232"/>
      <c r="BH7" s="232"/>
      <c r="BI7" s="232"/>
      <c r="BJ7" s="232"/>
      <c r="BK7" s="232"/>
      <c r="BL7" s="232"/>
      <c r="BM7" s="232"/>
      <c r="BN7" s="232"/>
      <c r="BO7" s="232"/>
      <c r="BP7" s="232"/>
      <c r="BQ7" s="238">
        <v>1</v>
      </c>
      <c r="BR7" s="239"/>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33"/>
    </row>
    <row r="8" spans="1:131" s="234" customFormat="1" ht="26.25" customHeight="1" x14ac:dyDescent="0.15">
      <c r="A8" s="240">
        <v>2</v>
      </c>
      <c r="B8" s="803" t="s">
        <v>384</v>
      </c>
      <c r="C8" s="804"/>
      <c r="D8" s="804"/>
      <c r="E8" s="804"/>
      <c r="F8" s="804"/>
      <c r="G8" s="804"/>
      <c r="H8" s="804"/>
      <c r="I8" s="804"/>
      <c r="J8" s="804"/>
      <c r="K8" s="804"/>
      <c r="L8" s="804"/>
      <c r="M8" s="804"/>
      <c r="N8" s="804"/>
      <c r="O8" s="804"/>
      <c r="P8" s="805"/>
      <c r="Q8" s="806">
        <v>58</v>
      </c>
      <c r="R8" s="807"/>
      <c r="S8" s="807"/>
      <c r="T8" s="807"/>
      <c r="U8" s="807"/>
      <c r="V8" s="807">
        <v>57</v>
      </c>
      <c r="W8" s="807"/>
      <c r="X8" s="807"/>
      <c r="Y8" s="807"/>
      <c r="Z8" s="807"/>
      <c r="AA8" s="808">
        <v>1</v>
      </c>
      <c r="AB8" s="809"/>
      <c r="AC8" s="809"/>
      <c r="AD8" s="809"/>
      <c r="AE8" s="810"/>
      <c r="AF8" s="811">
        <v>1</v>
      </c>
      <c r="AG8" s="809"/>
      <c r="AH8" s="809"/>
      <c r="AI8" s="809"/>
      <c r="AJ8" s="810"/>
      <c r="AK8" s="812"/>
      <c r="AL8" s="813"/>
      <c r="AM8" s="813"/>
      <c r="AN8" s="813"/>
      <c r="AO8" s="813"/>
      <c r="AP8" s="813"/>
      <c r="AQ8" s="813"/>
      <c r="AR8" s="813"/>
      <c r="AS8" s="813"/>
      <c r="AT8" s="813"/>
      <c r="AU8" s="814"/>
      <c r="AV8" s="814"/>
      <c r="AW8" s="814"/>
      <c r="AX8" s="814"/>
      <c r="AY8" s="815"/>
      <c r="AZ8" s="231"/>
      <c r="BA8" s="231"/>
      <c r="BB8" s="231"/>
      <c r="BC8" s="231"/>
      <c r="BD8" s="231"/>
      <c r="BE8" s="232"/>
      <c r="BF8" s="232"/>
      <c r="BG8" s="232"/>
      <c r="BH8" s="232"/>
      <c r="BI8" s="232"/>
      <c r="BJ8" s="232"/>
      <c r="BK8" s="232"/>
      <c r="BL8" s="232"/>
      <c r="BM8" s="232"/>
      <c r="BN8" s="232"/>
      <c r="BO8" s="232"/>
      <c r="BP8" s="232"/>
      <c r="BQ8" s="241">
        <v>2</v>
      </c>
      <c r="BR8" s="242"/>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33"/>
    </row>
    <row r="9" spans="1:131" s="234" customFormat="1" ht="26.25" customHeight="1" x14ac:dyDescent="0.15">
      <c r="A9" s="240">
        <v>3</v>
      </c>
      <c r="B9" s="803" t="s">
        <v>385</v>
      </c>
      <c r="C9" s="804"/>
      <c r="D9" s="804"/>
      <c r="E9" s="804"/>
      <c r="F9" s="804"/>
      <c r="G9" s="804"/>
      <c r="H9" s="804"/>
      <c r="I9" s="804"/>
      <c r="J9" s="804"/>
      <c r="K9" s="804"/>
      <c r="L9" s="804"/>
      <c r="M9" s="804"/>
      <c r="N9" s="804"/>
      <c r="O9" s="804"/>
      <c r="P9" s="805"/>
      <c r="Q9" s="806">
        <v>32</v>
      </c>
      <c r="R9" s="807"/>
      <c r="S9" s="807"/>
      <c r="T9" s="807"/>
      <c r="U9" s="807"/>
      <c r="V9" s="807">
        <v>30</v>
      </c>
      <c r="W9" s="807"/>
      <c r="X9" s="807"/>
      <c r="Y9" s="807"/>
      <c r="Z9" s="807"/>
      <c r="AA9" s="808">
        <v>2</v>
      </c>
      <c r="AB9" s="809"/>
      <c r="AC9" s="809"/>
      <c r="AD9" s="809"/>
      <c r="AE9" s="810"/>
      <c r="AF9" s="811">
        <v>2</v>
      </c>
      <c r="AG9" s="809"/>
      <c r="AH9" s="809"/>
      <c r="AI9" s="809"/>
      <c r="AJ9" s="810"/>
      <c r="AK9" s="812"/>
      <c r="AL9" s="813"/>
      <c r="AM9" s="813"/>
      <c r="AN9" s="813"/>
      <c r="AO9" s="813"/>
      <c r="AP9" s="813"/>
      <c r="AQ9" s="813"/>
      <c r="AR9" s="813"/>
      <c r="AS9" s="813"/>
      <c r="AT9" s="813"/>
      <c r="AU9" s="814"/>
      <c r="AV9" s="814"/>
      <c r="AW9" s="814"/>
      <c r="AX9" s="814"/>
      <c r="AY9" s="815"/>
      <c r="AZ9" s="231"/>
      <c r="BA9" s="231"/>
      <c r="BB9" s="231"/>
      <c r="BC9" s="231"/>
      <c r="BD9" s="231"/>
      <c r="BE9" s="232"/>
      <c r="BF9" s="232"/>
      <c r="BG9" s="232"/>
      <c r="BH9" s="232"/>
      <c r="BI9" s="232"/>
      <c r="BJ9" s="232"/>
      <c r="BK9" s="232"/>
      <c r="BL9" s="232"/>
      <c r="BM9" s="232"/>
      <c r="BN9" s="232"/>
      <c r="BO9" s="232"/>
      <c r="BP9" s="232"/>
      <c r="BQ9" s="241">
        <v>3</v>
      </c>
      <c r="BR9" s="242"/>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33"/>
    </row>
    <row r="10" spans="1:131" s="234" customFormat="1" ht="26.25" customHeight="1" x14ac:dyDescent="0.15">
      <c r="A10" s="240">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11"/>
      <c r="AG10" s="809"/>
      <c r="AH10" s="809"/>
      <c r="AI10" s="809"/>
      <c r="AJ10" s="810"/>
      <c r="AK10" s="812"/>
      <c r="AL10" s="813"/>
      <c r="AM10" s="813"/>
      <c r="AN10" s="813"/>
      <c r="AO10" s="813"/>
      <c r="AP10" s="813"/>
      <c r="AQ10" s="813"/>
      <c r="AR10" s="813"/>
      <c r="AS10" s="813"/>
      <c r="AT10" s="813"/>
      <c r="AU10" s="814"/>
      <c r="AV10" s="814"/>
      <c r="AW10" s="814"/>
      <c r="AX10" s="814"/>
      <c r="AY10" s="815"/>
      <c r="AZ10" s="231"/>
      <c r="BA10" s="231"/>
      <c r="BB10" s="231"/>
      <c r="BC10" s="231"/>
      <c r="BD10" s="231"/>
      <c r="BE10" s="232"/>
      <c r="BF10" s="232"/>
      <c r="BG10" s="232"/>
      <c r="BH10" s="232"/>
      <c r="BI10" s="232"/>
      <c r="BJ10" s="232"/>
      <c r="BK10" s="232"/>
      <c r="BL10" s="232"/>
      <c r="BM10" s="232"/>
      <c r="BN10" s="232"/>
      <c r="BO10" s="232"/>
      <c r="BP10" s="232"/>
      <c r="BQ10" s="241">
        <v>4</v>
      </c>
      <c r="BR10" s="242"/>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33"/>
    </row>
    <row r="11" spans="1:131" s="234" customFormat="1" ht="26.25" customHeight="1" x14ac:dyDescent="0.15">
      <c r="A11" s="240">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11"/>
      <c r="AG11" s="809"/>
      <c r="AH11" s="809"/>
      <c r="AI11" s="809"/>
      <c r="AJ11" s="810"/>
      <c r="AK11" s="812"/>
      <c r="AL11" s="813"/>
      <c r="AM11" s="813"/>
      <c r="AN11" s="813"/>
      <c r="AO11" s="813"/>
      <c r="AP11" s="813"/>
      <c r="AQ11" s="813"/>
      <c r="AR11" s="813"/>
      <c r="AS11" s="813"/>
      <c r="AT11" s="813"/>
      <c r="AU11" s="814"/>
      <c r="AV11" s="814"/>
      <c r="AW11" s="814"/>
      <c r="AX11" s="814"/>
      <c r="AY11" s="815"/>
      <c r="AZ11" s="231"/>
      <c r="BA11" s="231"/>
      <c r="BB11" s="231"/>
      <c r="BC11" s="231"/>
      <c r="BD11" s="231"/>
      <c r="BE11" s="232"/>
      <c r="BF11" s="232"/>
      <c r="BG11" s="232"/>
      <c r="BH11" s="232"/>
      <c r="BI11" s="232"/>
      <c r="BJ11" s="232"/>
      <c r="BK11" s="232"/>
      <c r="BL11" s="232"/>
      <c r="BM11" s="232"/>
      <c r="BN11" s="232"/>
      <c r="BO11" s="232"/>
      <c r="BP11" s="232"/>
      <c r="BQ11" s="241">
        <v>5</v>
      </c>
      <c r="BR11" s="242"/>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33"/>
    </row>
    <row r="12" spans="1:131" s="234" customFormat="1" ht="26.25" customHeight="1" x14ac:dyDescent="0.15">
      <c r="A12" s="240">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11"/>
      <c r="AG12" s="809"/>
      <c r="AH12" s="809"/>
      <c r="AI12" s="809"/>
      <c r="AJ12" s="810"/>
      <c r="AK12" s="812"/>
      <c r="AL12" s="813"/>
      <c r="AM12" s="813"/>
      <c r="AN12" s="813"/>
      <c r="AO12" s="813"/>
      <c r="AP12" s="813"/>
      <c r="AQ12" s="813"/>
      <c r="AR12" s="813"/>
      <c r="AS12" s="813"/>
      <c r="AT12" s="813"/>
      <c r="AU12" s="814"/>
      <c r="AV12" s="814"/>
      <c r="AW12" s="814"/>
      <c r="AX12" s="814"/>
      <c r="AY12" s="815"/>
      <c r="AZ12" s="231"/>
      <c r="BA12" s="231"/>
      <c r="BB12" s="231"/>
      <c r="BC12" s="231"/>
      <c r="BD12" s="231"/>
      <c r="BE12" s="232"/>
      <c r="BF12" s="232"/>
      <c r="BG12" s="232"/>
      <c r="BH12" s="232"/>
      <c r="BI12" s="232"/>
      <c r="BJ12" s="232"/>
      <c r="BK12" s="232"/>
      <c r="BL12" s="232"/>
      <c r="BM12" s="232"/>
      <c r="BN12" s="232"/>
      <c r="BO12" s="232"/>
      <c r="BP12" s="232"/>
      <c r="BQ12" s="241">
        <v>6</v>
      </c>
      <c r="BR12" s="242"/>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33"/>
    </row>
    <row r="13" spans="1:131" s="234" customFormat="1" ht="26.25" customHeight="1" x14ac:dyDescent="0.15">
      <c r="A13" s="240">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11"/>
      <c r="AG13" s="809"/>
      <c r="AH13" s="809"/>
      <c r="AI13" s="809"/>
      <c r="AJ13" s="810"/>
      <c r="AK13" s="812"/>
      <c r="AL13" s="813"/>
      <c r="AM13" s="813"/>
      <c r="AN13" s="813"/>
      <c r="AO13" s="813"/>
      <c r="AP13" s="813"/>
      <c r="AQ13" s="813"/>
      <c r="AR13" s="813"/>
      <c r="AS13" s="813"/>
      <c r="AT13" s="813"/>
      <c r="AU13" s="814"/>
      <c r="AV13" s="814"/>
      <c r="AW13" s="814"/>
      <c r="AX13" s="814"/>
      <c r="AY13" s="815"/>
      <c r="AZ13" s="231"/>
      <c r="BA13" s="231"/>
      <c r="BB13" s="231"/>
      <c r="BC13" s="231"/>
      <c r="BD13" s="231"/>
      <c r="BE13" s="232"/>
      <c r="BF13" s="232"/>
      <c r="BG13" s="232"/>
      <c r="BH13" s="232"/>
      <c r="BI13" s="232"/>
      <c r="BJ13" s="232"/>
      <c r="BK13" s="232"/>
      <c r="BL13" s="232"/>
      <c r="BM13" s="232"/>
      <c r="BN13" s="232"/>
      <c r="BO13" s="232"/>
      <c r="BP13" s="232"/>
      <c r="BQ13" s="241">
        <v>7</v>
      </c>
      <c r="BR13" s="242"/>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33"/>
    </row>
    <row r="14" spans="1:131" s="234" customFormat="1" ht="26.25" customHeight="1" x14ac:dyDescent="0.15">
      <c r="A14" s="240">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11"/>
      <c r="AG14" s="809"/>
      <c r="AH14" s="809"/>
      <c r="AI14" s="809"/>
      <c r="AJ14" s="810"/>
      <c r="AK14" s="812"/>
      <c r="AL14" s="813"/>
      <c r="AM14" s="813"/>
      <c r="AN14" s="813"/>
      <c r="AO14" s="813"/>
      <c r="AP14" s="813"/>
      <c r="AQ14" s="813"/>
      <c r="AR14" s="813"/>
      <c r="AS14" s="813"/>
      <c r="AT14" s="813"/>
      <c r="AU14" s="814"/>
      <c r="AV14" s="814"/>
      <c r="AW14" s="814"/>
      <c r="AX14" s="814"/>
      <c r="AY14" s="815"/>
      <c r="AZ14" s="231"/>
      <c r="BA14" s="231"/>
      <c r="BB14" s="231"/>
      <c r="BC14" s="231"/>
      <c r="BD14" s="231"/>
      <c r="BE14" s="232"/>
      <c r="BF14" s="232"/>
      <c r="BG14" s="232"/>
      <c r="BH14" s="232"/>
      <c r="BI14" s="232"/>
      <c r="BJ14" s="232"/>
      <c r="BK14" s="232"/>
      <c r="BL14" s="232"/>
      <c r="BM14" s="232"/>
      <c r="BN14" s="232"/>
      <c r="BO14" s="232"/>
      <c r="BP14" s="232"/>
      <c r="BQ14" s="241">
        <v>8</v>
      </c>
      <c r="BR14" s="242"/>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33"/>
    </row>
    <row r="15" spans="1:131" s="234" customFormat="1" ht="26.25" customHeight="1" x14ac:dyDescent="0.15">
      <c r="A15" s="240">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11"/>
      <c r="AG15" s="809"/>
      <c r="AH15" s="809"/>
      <c r="AI15" s="809"/>
      <c r="AJ15" s="810"/>
      <c r="AK15" s="812"/>
      <c r="AL15" s="813"/>
      <c r="AM15" s="813"/>
      <c r="AN15" s="813"/>
      <c r="AO15" s="813"/>
      <c r="AP15" s="813"/>
      <c r="AQ15" s="813"/>
      <c r="AR15" s="813"/>
      <c r="AS15" s="813"/>
      <c r="AT15" s="813"/>
      <c r="AU15" s="814"/>
      <c r="AV15" s="814"/>
      <c r="AW15" s="814"/>
      <c r="AX15" s="814"/>
      <c r="AY15" s="815"/>
      <c r="AZ15" s="231"/>
      <c r="BA15" s="231"/>
      <c r="BB15" s="231"/>
      <c r="BC15" s="231"/>
      <c r="BD15" s="231"/>
      <c r="BE15" s="232"/>
      <c r="BF15" s="232"/>
      <c r="BG15" s="232"/>
      <c r="BH15" s="232"/>
      <c r="BI15" s="232"/>
      <c r="BJ15" s="232"/>
      <c r="BK15" s="232"/>
      <c r="BL15" s="232"/>
      <c r="BM15" s="232"/>
      <c r="BN15" s="232"/>
      <c r="BO15" s="232"/>
      <c r="BP15" s="232"/>
      <c r="BQ15" s="241">
        <v>9</v>
      </c>
      <c r="BR15" s="242"/>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33"/>
    </row>
    <row r="16" spans="1:131" s="234" customFormat="1" ht="26.25" customHeight="1" x14ac:dyDescent="0.15">
      <c r="A16" s="240">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11"/>
      <c r="AG16" s="809"/>
      <c r="AH16" s="809"/>
      <c r="AI16" s="809"/>
      <c r="AJ16" s="810"/>
      <c r="AK16" s="812"/>
      <c r="AL16" s="813"/>
      <c r="AM16" s="813"/>
      <c r="AN16" s="813"/>
      <c r="AO16" s="813"/>
      <c r="AP16" s="813"/>
      <c r="AQ16" s="813"/>
      <c r="AR16" s="813"/>
      <c r="AS16" s="813"/>
      <c r="AT16" s="813"/>
      <c r="AU16" s="814"/>
      <c r="AV16" s="814"/>
      <c r="AW16" s="814"/>
      <c r="AX16" s="814"/>
      <c r="AY16" s="815"/>
      <c r="AZ16" s="231"/>
      <c r="BA16" s="231"/>
      <c r="BB16" s="231"/>
      <c r="BC16" s="231"/>
      <c r="BD16" s="231"/>
      <c r="BE16" s="232"/>
      <c r="BF16" s="232"/>
      <c r="BG16" s="232"/>
      <c r="BH16" s="232"/>
      <c r="BI16" s="232"/>
      <c r="BJ16" s="232"/>
      <c r="BK16" s="232"/>
      <c r="BL16" s="232"/>
      <c r="BM16" s="232"/>
      <c r="BN16" s="232"/>
      <c r="BO16" s="232"/>
      <c r="BP16" s="232"/>
      <c r="BQ16" s="241">
        <v>10</v>
      </c>
      <c r="BR16" s="242"/>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33"/>
    </row>
    <row r="17" spans="1:131" s="234" customFormat="1" ht="26.25" customHeight="1" x14ac:dyDescent="0.15">
      <c r="A17" s="240">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11"/>
      <c r="AG17" s="809"/>
      <c r="AH17" s="809"/>
      <c r="AI17" s="809"/>
      <c r="AJ17" s="810"/>
      <c r="AK17" s="812"/>
      <c r="AL17" s="813"/>
      <c r="AM17" s="813"/>
      <c r="AN17" s="813"/>
      <c r="AO17" s="813"/>
      <c r="AP17" s="813"/>
      <c r="AQ17" s="813"/>
      <c r="AR17" s="813"/>
      <c r="AS17" s="813"/>
      <c r="AT17" s="813"/>
      <c r="AU17" s="814"/>
      <c r="AV17" s="814"/>
      <c r="AW17" s="814"/>
      <c r="AX17" s="814"/>
      <c r="AY17" s="815"/>
      <c r="AZ17" s="231"/>
      <c r="BA17" s="231"/>
      <c r="BB17" s="231"/>
      <c r="BC17" s="231"/>
      <c r="BD17" s="231"/>
      <c r="BE17" s="232"/>
      <c r="BF17" s="232"/>
      <c r="BG17" s="232"/>
      <c r="BH17" s="232"/>
      <c r="BI17" s="232"/>
      <c r="BJ17" s="232"/>
      <c r="BK17" s="232"/>
      <c r="BL17" s="232"/>
      <c r="BM17" s="232"/>
      <c r="BN17" s="232"/>
      <c r="BO17" s="232"/>
      <c r="BP17" s="232"/>
      <c r="BQ17" s="241">
        <v>11</v>
      </c>
      <c r="BR17" s="242"/>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33"/>
    </row>
    <row r="18" spans="1:131" s="234" customFormat="1" ht="26.25" customHeight="1" x14ac:dyDescent="0.15">
      <c r="A18" s="240">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11"/>
      <c r="AG18" s="809"/>
      <c r="AH18" s="809"/>
      <c r="AI18" s="809"/>
      <c r="AJ18" s="810"/>
      <c r="AK18" s="812"/>
      <c r="AL18" s="813"/>
      <c r="AM18" s="813"/>
      <c r="AN18" s="813"/>
      <c r="AO18" s="813"/>
      <c r="AP18" s="813"/>
      <c r="AQ18" s="813"/>
      <c r="AR18" s="813"/>
      <c r="AS18" s="813"/>
      <c r="AT18" s="813"/>
      <c r="AU18" s="814"/>
      <c r="AV18" s="814"/>
      <c r="AW18" s="814"/>
      <c r="AX18" s="814"/>
      <c r="AY18" s="815"/>
      <c r="AZ18" s="231"/>
      <c r="BA18" s="231"/>
      <c r="BB18" s="231"/>
      <c r="BC18" s="231"/>
      <c r="BD18" s="231"/>
      <c r="BE18" s="232"/>
      <c r="BF18" s="232"/>
      <c r="BG18" s="232"/>
      <c r="BH18" s="232"/>
      <c r="BI18" s="232"/>
      <c r="BJ18" s="232"/>
      <c r="BK18" s="232"/>
      <c r="BL18" s="232"/>
      <c r="BM18" s="232"/>
      <c r="BN18" s="232"/>
      <c r="BO18" s="232"/>
      <c r="BP18" s="232"/>
      <c r="BQ18" s="241">
        <v>12</v>
      </c>
      <c r="BR18" s="242"/>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33"/>
    </row>
    <row r="19" spans="1:131" s="234" customFormat="1" ht="26.25" customHeight="1" x14ac:dyDescent="0.15">
      <c r="A19" s="240">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11"/>
      <c r="AG19" s="809"/>
      <c r="AH19" s="809"/>
      <c r="AI19" s="809"/>
      <c r="AJ19" s="810"/>
      <c r="AK19" s="812"/>
      <c r="AL19" s="813"/>
      <c r="AM19" s="813"/>
      <c r="AN19" s="813"/>
      <c r="AO19" s="813"/>
      <c r="AP19" s="813"/>
      <c r="AQ19" s="813"/>
      <c r="AR19" s="813"/>
      <c r="AS19" s="813"/>
      <c r="AT19" s="813"/>
      <c r="AU19" s="814"/>
      <c r="AV19" s="814"/>
      <c r="AW19" s="814"/>
      <c r="AX19" s="814"/>
      <c r="AY19" s="815"/>
      <c r="AZ19" s="231"/>
      <c r="BA19" s="231"/>
      <c r="BB19" s="231"/>
      <c r="BC19" s="231"/>
      <c r="BD19" s="231"/>
      <c r="BE19" s="232"/>
      <c r="BF19" s="232"/>
      <c r="BG19" s="232"/>
      <c r="BH19" s="232"/>
      <c r="BI19" s="232"/>
      <c r="BJ19" s="232"/>
      <c r="BK19" s="232"/>
      <c r="BL19" s="232"/>
      <c r="BM19" s="232"/>
      <c r="BN19" s="232"/>
      <c r="BO19" s="232"/>
      <c r="BP19" s="232"/>
      <c r="BQ19" s="241">
        <v>13</v>
      </c>
      <c r="BR19" s="242"/>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33"/>
    </row>
    <row r="20" spans="1:131" s="234" customFormat="1" ht="26.25" customHeight="1" x14ac:dyDescent="0.15">
      <c r="A20" s="240">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11"/>
      <c r="AG20" s="809"/>
      <c r="AH20" s="809"/>
      <c r="AI20" s="809"/>
      <c r="AJ20" s="810"/>
      <c r="AK20" s="812"/>
      <c r="AL20" s="813"/>
      <c r="AM20" s="813"/>
      <c r="AN20" s="813"/>
      <c r="AO20" s="813"/>
      <c r="AP20" s="813"/>
      <c r="AQ20" s="813"/>
      <c r="AR20" s="813"/>
      <c r="AS20" s="813"/>
      <c r="AT20" s="813"/>
      <c r="AU20" s="814"/>
      <c r="AV20" s="814"/>
      <c r="AW20" s="814"/>
      <c r="AX20" s="814"/>
      <c r="AY20" s="815"/>
      <c r="AZ20" s="231"/>
      <c r="BA20" s="231"/>
      <c r="BB20" s="231"/>
      <c r="BC20" s="231"/>
      <c r="BD20" s="231"/>
      <c r="BE20" s="232"/>
      <c r="BF20" s="232"/>
      <c r="BG20" s="232"/>
      <c r="BH20" s="232"/>
      <c r="BI20" s="232"/>
      <c r="BJ20" s="232"/>
      <c r="BK20" s="232"/>
      <c r="BL20" s="232"/>
      <c r="BM20" s="232"/>
      <c r="BN20" s="232"/>
      <c r="BO20" s="232"/>
      <c r="BP20" s="232"/>
      <c r="BQ20" s="241">
        <v>14</v>
      </c>
      <c r="BR20" s="242"/>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33"/>
    </row>
    <row r="21" spans="1:131" s="234" customFormat="1" ht="26.25" customHeight="1" thickBot="1" x14ac:dyDescent="0.2">
      <c r="A21" s="240">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11"/>
      <c r="AG21" s="809"/>
      <c r="AH21" s="809"/>
      <c r="AI21" s="809"/>
      <c r="AJ21" s="810"/>
      <c r="AK21" s="812"/>
      <c r="AL21" s="813"/>
      <c r="AM21" s="813"/>
      <c r="AN21" s="813"/>
      <c r="AO21" s="813"/>
      <c r="AP21" s="813"/>
      <c r="AQ21" s="813"/>
      <c r="AR21" s="813"/>
      <c r="AS21" s="813"/>
      <c r="AT21" s="813"/>
      <c r="AU21" s="814"/>
      <c r="AV21" s="814"/>
      <c r="AW21" s="814"/>
      <c r="AX21" s="814"/>
      <c r="AY21" s="815"/>
      <c r="AZ21" s="231"/>
      <c r="BA21" s="231"/>
      <c r="BB21" s="231"/>
      <c r="BC21" s="231"/>
      <c r="BD21" s="231"/>
      <c r="BE21" s="232"/>
      <c r="BF21" s="232"/>
      <c r="BG21" s="232"/>
      <c r="BH21" s="232"/>
      <c r="BI21" s="232"/>
      <c r="BJ21" s="232"/>
      <c r="BK21" s="232"/>
      <c r="BL21" s="232"/>
      <c r="BM21" s="232"/>
      <c r="BN21" s="232"/>
      <c r="BO21" s="232"/>
      <c r="BP21" s="232"/>
      <c r="BQ21" s="241">
        <v>15</v>
      </c>
      <c r="BR21" s="242"/>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33"/>
    </row>
    <row r="22" spans="1:131" s="234" customFormat="1" ht="26.25" customHeight="1" x14ac:dyDescent="0.15">
      <c r="A22" s="240">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11"/>
      <c r="AG22" s="809"/>
      <c r="AH22" s="809"/>
      <c r="AI22" s="809"/>
      <c r="AJ22" s="810"/>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32"/>
      <c r="BF22" s="232"/>
      <c r="BG22" s="232"/>
      <c r="BH22" s="232"/>
      <c r="BI22" s="232"/>
      <c r="BJ22" s="232"/>
      <c r="BK22" s="232"/>
      <c r="BL22" s="232"/>
      <c r="BM22" s="232"/>
      <c r="BN22" s="232"/>
      <c r="BO22" s="232"/>
      <c r="BP22" s="232"/>
      <c r="BQ22" s="241">
        <v>16</v>
      </c>
      <c r="BR22" s="242"/>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33"/>
    </row>
    <row r="23" spans="1:131" s="234" customFormat="1" ht="26.25" customHeight="1" thickBot="1" x14ac:dyDescent="0.2">
      <c r="A23" s="243" t="s">
        <v>387</v>
      </c>
      <c r="B23" s="838" t="s">
        <v>388</v>
      </c>
      <c r="C23" s="839"/>
      <c r="D23" s="839"/>
      <c r="E23" s="839"/>
      <c r="F23" s="839"/>
      <c r="G23" s="839"/>
      <c r="H23" s="839"/>
      <c r="I23" s="839"/>
      <c r="J23" s="839"/>
      <c r="K23" s="839"/>
      <c r="L23" s="839"/>
      <c r="M23" s="839"/>
      <c r="N23" s="839"/>
      <c r="O23" s="839"/>
      <c r="P23" s="840"/>
      <c r="Q23" s="841">
        <v>1942</v>
      </c>
      <c r="R23" s="842"/>
      <c r="S23" s="842"/>
      <c r="T23" s="842"/>
      <c r="U23" s="842"/>
      <c r="V23" s="842">
        <v>1918</v>
      </c>
      <c r="W23" s="842"/>
      <c r="X23" s="842"/>
      <c r="Y23" s="842"/>
      <c r="Z23" s="842"/>
      <c r="AA23" s="842">
        <v>24</v>
      </c>
      <c r="AB23" s="842"/>
      <c r="AC23" s="842"/>
      <c r="AD23" s="842"/>
      <c r="AE23" s="843"/>
      <c r="AF23" s="844">
        <v>21</v>
      </c>
      <c r="AG23" s="842"/>
      <c r="AH23" s="842"/>
      <c r="AI23" s="842"/>
      <c r="AJ23" s="845"/>
      <c r="AK23" s="846"/>
      <c r="AL23" s="847"/>
      <c r="AM23" s="847"/>
      <c r="AN23" s="847"/>
      <c r="AO23" s="847"/>
      <c r="AP23" s="842">
        <v>610</v>
      </c>
      <c r="AQ23" s="842"/>
      <c r="AR23" s="842"/>
      <c r="AS23" s="842"/>
      <c r="AT23" s="842"/>
      <c r="AU23" s="848"/>
      <c r="AV23" s="848"/>
      <c r="AW23" s="848"/>
      <c r="AX23" s="848"/>
      <c r="AY23" s="849"/>
      <c r="AZ23" s="857" t="s">
        <v>389</v>
      </c>
      <c r="BA23" s="858"/>
      <c r="BB23" s="858"/>
      <c r="BC23" s="858"/>
      <c r="BD23" s="859"/>
      <c r="BE23" s="232"/>
      <c r="BF23" s="232"/>
      <c r="BG23" s="232"/>
      <c r="BH23" s="232"/>
      <c r="BI23" s="232"/>
      <c r="BJ23" s="232"/>
      <c r="BK23" s="232"/>
      <c r="BL23" s="232"/>
      <c r="BM23" s="232"/>
      <c r="BN23" s="232"/>
      <c r="BO23" s="232"/>
      <c r="BP23" s="232"/>
      <c r="BQ23" s="241">
        <v>17</v>
      </c>
      <c r="BR23" s="242"/>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33"/>
    </row>
    <row r="24" spans="1:131" s="234"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31"/>
      <c r="BA24" s="231"/>
      <c r="BB24" s="231"/>
      <c r="BC24" s="231"/>
      <c r="BD24" s="231"/>
      <c r="BE24" s="232"/>
      <c r="BF24" s="232"/>
      <c r="BG24" s="232"/>
      <c r="BH24" s="232"/>
      <c r="BI24" s="232"/>
      <c r="BJ24" s="232"/>
      <c r="BK24" s="232"/>
      <c r="BL24" s="232"/>
      <c r="BM24" s="232"/>
      <c r="BN24" s="232"/>
      <c r="BO24" s="232"/>
      <c r="BP24" s="232"/>
      <c r="BQ24" s="241">
        <v>18</v>
      </c>
      <c r="BR24" s="242"/>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33"/>
    </row>
    <row r="25" spans="1:131" s="226"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31"/>
      <c r="BK25" s="231"/>
      <c r="BL25" s="231"/>
      <c r="BM25" s="231"/>
      <c r="BN25" s="231"/>
      <c r="BO25" s="244"/>
      <c r="BP25" s="244"/>
      <c r="BQ25" s="241">
        <v>19</v>
      </c>
      <c r="BR25" s="242"/>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25"/>
    </row>
    <row r="26" spans="1:131" s="226" customFormat="1" ht="26.25" customHeight="1" x14ac:dyDescent="0.15">
      <c r="A26" s="788" t="s">
        <v>366</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373</v>
      </c>
      <c r="BF26" s="766"/>
      <c r="BG26" s="766"/>
      <c r="BH26" s="766"/>
      <c r="BI26" s="777"/>
      <c r="BJ26" s="231"/>
      <c r="BK26" s="231"/>
      <c r="BL26" s="231"/>
      <c r="BM26" s="231"/>
      <c r="BN26" s="231"/>
      <c r="BO26" s="244"/>
      <c r="BP26" s="244"/>
      <c r="BQ26" s="241">
        <v>20</v>
      </c>
      <c r="BR26" s="242"/>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25"/>
    </row>
    <row r="27" spans="1:131" s="226"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31"/>
      <c r="BK27" s="231"/>
      <c r="BL27" s="231"/>
      <c r="BM27" s="231"/>
      <c r="BN27" s="231"/>
      <c r="BO27" s="244"/>
      <c r="BP27" s="244"/>
      <c r="BQ27" s="241">
        <v>21</v>
      </c>
      <c r="BR27" s="242"/>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25"/>
    </row>
    <row r="28" spans="1:131" s="226" customFormat="1" ht="26.25" customHeight="1" thickTop="1" x14ac:dyDescent="0.15">
      <c r="A28" s="245">
        <v>1</v>
      </c>
      <c r="B28" s="779" t="s">
        <v>400</v>
      </c>
      <c r="C28" s="780"/>
      <c r="D28" s="780"/>
      <c r="E28" s="780"/>
      <c r="F28" s="780"/>
      <c r="G28" s="780"/>
      <c r="H28" s="780"/>
      <c r="I28" s="780"/>
      <c r="J28" s="780"/>
      <c r="K28" s="780"/>
      <c r="L28" s="780"/>
      <c r="M28" s="780"/>
      <c r="N28" s="780"/>
      <c r="O28" s="780"/>
      <c r="P28" s="781"/>
      <c r="Q28" s="870">
        <v>130</v>
      </c>
      <c r="R28" s="871"/>
      <c r="S28" s="871"/>
      <c r="T28" s="871"/>
      <c r="U28" s="871"/>
      <c r="V28" s="871">
        <v>119</v>
      </c>
      <c r="W28" s="871"/>
      <c r="X28" s="871"/>
      <c r="Y28" s="871"/>
      <c r="Z28" s="871"/>
      <c r="AA28" s="871">
        <v>11</v>
      </c>
      <c r="AB28" s="871"/>
      <c r="AC28" s="871"/>
      <c r="AD28" s="871"/>
      <c r="AE28" s="872"/>
      <c r="AF28" s="873">
        <v>11</v>
      </c>
      <c r="AG28" s="871"/>
      <c r="AH28" s="871"/>
      <c r="AI28" s="871"/>
      <c r="AJ28" s="874"/>
      <c r="AK28" s="875">
        <v>10</v>
      </c>
      <c r="AL28" s="866"/>
      <c r="AM28" s="866"/>
      <c r="AN28" s="866"/>
      <c r="AO28" s="866"/>
      <c r="AP28" s="866" t="s">
        <v>597</v>
      </c>
      <c r="AQ28" s="866"/>
      <c r="AR28" s="866"/>
      <c r="AS28" s="866"/>
      <c r="AT28" s="866"/>
      <c r="AU28" s="866" t="s">
        <v>597</v>
      </c>
      <c r="AV28" s="866"/>
      <c r="AW28" s="866"/>
      <c r="AX28" s="866"/>
      <c r="AY28" s="866"/>
      <c r="AZ28" s="867"/>
      <c r="BA28" s="867"/>
      <c r="BB28" s="867"/>
      <c r="BC28" s="867"/>
      <c r="BD28" s="867"/>
      <c r="BE28" s="868"/>
      <c r="BF28" s="868"/>
      <c r="BG28" s="868"/>
      <c r="BH28" s="868"/>
      <c r="BI28" s="869"/>
      <c r="BJ28" s="231"/>
      <c r="BK28" s="231"/>
      <c r="BL28" s="231"/>
      <c r="BM28" s="231"/>
      <c r="BN28" s="231"/>
      <c r="BO28" s="244"/>
      <c r="BP28" s="244"/>
      <c r="BQ28" s="241">
        <v>22</v>
      </c>
      <c r="BR28" s="242"/>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25"/>
    </row>
    <row r="29" spans="1:131" s="226" customFormat="1" ht="26.25" customHeight="1" x14ac:dyDescent="0.15">
      <c r="A29" s="245">
        <v>2</v>
      </c>
      <c r="B29" s="803" t="s">
        <v>401</v>
      </c>
      <c r="C29" s="804"/>
      <c r="D29" s="804"/>
      <c r="E29" s="804"/>
      <c r="F29" s="804"/>
      <c r="G29" s="804"/>
      <c r="H29" s="804"/>
      <c r="I29" s="804"/>
      <c r="J29" s="804"/>
      <c r="K29" s="804"/>
      <c r="L29" s="804"/>
      <c r="M29" s="804"/>
      <c r="N29" s="804"/>
      <c r="O29" s="804"/>
      <c r="P29" s="805"/>
      <c r="Q29" s="806">
        <v>11</v>
      </c>
      <c r="R29" s="807"/>
      <c r="S29" s="807"/>
      <c r="T29" s="807"/>
      <c r="U29" s="807"/>
      <c r="V29" s="807">
        <v>10</v>
      </c>
      <c r="W29" s="807"/>
      <c r="X29" s="807"/>
      <c r="Y29" s="807"/>
      <c r="Z29" s="807"/>
      <c r="AA29" s="807">
        <v>1</v>
      </c>
      <c r="AB29" s="807"/>
      <c r="AC29" s="807"/>
      <c r="AD29" s="807"/>
      <c r="AE29" s="808"/>
      <c r="AF29" s="811">
        <v>1</v>
      </c>
      <c r="AG29" s="809"/>
      <c r="AH29" s="809"/>
      <c r="AI29" s="809"/>
      <c r="AJ29" s="810"/>
      <c r="AK29" s="878">
        <v>2</v>
      </c>
      <c r="AL29" s="879"/>
      <c r="AM29" s="879"/>
      <c r="AN29" s="879"/>
      <c r="AO29" s="879"/>
      <c r="AP29" s="879" t="s">
        <v>597</v>
      </c>
      <c r="AQ29" s="879"/>
      <c r="AR29" s="879"/>
      <c r="AS29" s="879"/>
      <c r="AT29" s="879"/>
      <c r="AU29" s="879" t="s">
        <v>597</v>
      </c>
      <c r="AV29" s="879"/>
      <c r="AW29" s="879"/>
      <c r="AX29" s="879"/>
      <c r="AY29" s="879"/>
      <c r="AZ29" s="880"/>
      <c r="BA29" s="880"/>
      <c r="BB29" s="880"/>
      <c r="BC29" s="880"/>
      <c r="BD29" s="880"/>
      <c r="BE29" s="876"/>
      <c r="BF29" s="876"/>
      <c r="BG29" s="876"/>
      <c r="BH29" s="876"/>
      <c r="BI29" s="877"/>
      <c r="BJ29" s="231"/>
      <c r="BK29" s="231"/>
      <c r="BL29" s="231"/>
      <c r="BM29" s="231"/>
      <c r="BN29" s="231"/>
      <c r="BO29" s="244"/>
      <c r="BP29" s="244"/>
      <c r="BQ29" s="241">
        <v>23</v>
      </c>
      <c r="BR29" s="242"/>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25"/>
    </row>
    <row r="30" spans="1:131" s="226" customFormat="1" ht="26.25" customHeight="1" x14ac:dyDescent="0.15">
      <c r="A30" s="245">
        <v>3</v>
      </c>
      <c r="B30" s="803" t="s">
        <v>402</v>
      </c>
      <c r="C30" s="804"/>
      <c r="D30" s="804"/>
      <c r="E30" s="804"/>
      <c r="F30" s="804"/>
      <c r="G30" s="804"/>
      <c r="H30" s="804"/>
      <c r="I30" s="804"/>
      <c r="J30" s="804"/>
      <c r="K30" s="804"/>
      <c r="L30" s="804"/>
      <c r="M30" s="804"/>
      <c r="N30" s="804"/>
      <c r="O30" s="804"/>
      <c r="P30" s="805"/>
      <c r="Q30" s="806">
        <v>3</v>
      </c>
      <c r="R30" s="807"/>
      <c r="S30" s="807"/>
      <c r="T30" s="807"/>
      <c r="U30" s="807"/>
      <c r="V30" s="807">
        <v>2</v>
      </c>
      <c r="W30" s="807"/>
      <c r="X30" s="807"/>
      <c r="Y30" s="807"/>
      <c r="Z30" s="807"/>
      <c r="AA30" s="807">
        <v>1</v>
      </c>
      <c r="AB30" s="807"/>
      <c r="AC30" s="807"/>
      <c r="AD30" s="807"/>
      <c r="AE30" s="808"/>
      <c r="AF30" s="811">
        <v>1</v>
      </c>
      <c r="AG30" s="809"/>
      <c r="AH30" s="809"/>
      <c r="AI30" s="809"/>
      <c r="AJ30" s="810"/>
      <c r="AK30" s="878">
        <v>4</v>
      </c>
      <c r="AL30" s="879"/>
      <c r="AM30" s="879"/>
      <c r="AN30" s="879"/>
      <c r="AO30" s="879"/>
      <c r="AP30" s="879" t="s">
        <v>597</v>
      </c>
      <c r="AQ30" s="879"/>
      <c r="AR30" s="879"/>
      <c r="AS30" s="879"/>
      <c r="AT30" s="879"/>
      <c r="AU30" s="879" t="s">
        <v>597</v>
      </c>
      <c r="AV30" s="879"/>
      <c r="AW30" s="879"/>
      <c r="AX30" s="879"/>
      <c r="AY30" s="879"/>
      <c r="AZ30" s="880"/>
      <c r="BA30" s="880"/>
      <c r="BB30" s="880"/>
      <c r="BC30" s="880"/>
      <c r="BD30" s="880"/>
      <c r="BE30" s="876"/>
      <c r="BF30" s="876"/>
      <c r="BG30" s="876"/>
      <c r="BH30" s="876"/>
      <c r="BI30" s="877"/>
      <c r="BJ30" s="231"/>
      <c r="BK30" s="231"/>
      <c r="BL30" s="231"/>
      <c r="BM30" s="231"/>
      <c r="BN30" s="231"/>
      <c r="BO30" s="244"/>
      <c r="BP30" s="244"/>
      <c r="BQ30" s="241">
        <v>24</v>
      </c>
      <c r="BR30" s="242"/>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25"/>
    </row>
    <row r="31" spans="1:131" s="226" customFormat="1" ht="26.25" customHeight="1" x14ac:dyDescent="0.15">
      <c r="A31" s="245">
        <v>4</v>
      </c>
      <c r="B31" s="803" t="s">
        <v>403</v>
      </c>
      <c r="C31" s="804"/>
      <c r="D31" s="804"/>
      <c r="E31" s="804"/>
      <c r="F31" s="804"/>
      <c r="G31" s="804"/>
      <c r="H31" s="804"/>
      <c r="I31" s="804"/>
      <c r="J31" s="804"/>
      <c r="K31" s="804"/>
      <c r="L31" s="804"/>
      <c r="M31" s="804"/>
      <c r="N31" s="804"/>
      <c r="O31" s="804"/>
      <c r="P31" s="805"/>
      <c r="Q31" s="806">
        <v>0</v>
      </c>
      <c r="R31" s="807"/>
      <c r="S31" s="807"/>
      <c r="T31" s="807"/>
      <c r="U31" s="807"/>
      <c r="V31" s="807">
        <v>0</v>
      </c>
      <c r="W31" s="807"/>
      <c r="X31" s="807"/>
      <c r="Y31" s="807"/>
      <c r="Z31" s="807"/>
      <c r="AA31" s="807">
        <v>0</v>
      </c>
      <c r="AB31" s="807"/>
      <c r="AC31" s="807"/>
      <c r="AD31" s="807"/>
      <c r="AE31" s="808"/>
      <c r="AF31" s="811">
        <v>0</v>
      </c>
      <c r="AG31" s="809"/>
      <c r="AH31" s="809"/>
      <c r="AI31" s="809"/>
      <c r="AJ31" s="810"/>
      <c r="AK31" s="878">
        <v>0</v>
      </c>
      <c r="AL31" s="879"/>
      <c r="AM31" s="879"/>
      <c r="AN31" s="879"/>
      <c r="AO31" s="879"/>
      <c r="AP31" s="879" t="s">
        <v>597</v>
      </c>
      <c r="AQ31" s="879"/>
      <c r="AR31" s="879"/>
      <c r="AS31" s="879"/>
      <c r="AT31" s="879"/>
      <c r="AU31" s="879" t="s">
        <v>597</v>
      </c>
      <c r="AV31" s="879"/>
      <c r="AW31" s="879"/>
      <c r="AX31" s="879"/>
      <c r="AY31" s="879"/>
      <c r="AZ31" s="880"/>
      <c r="BA31" s="880"/>
      <c r="BB31" s="880"/>
      <c r="BC31" s="880"/>
      <c r="BD31" s="880"/>
      <c r="BE31" s="876"/>
      <c r="BF31" s="876"/>
      <c r="BG31" s="876"/>
      <c r="BH31" s="876"/>
      <c r="BI31" s="877"/>
      <c r="BJ31" s="231"/>
      <c r="BK31" s="231"/>
      <c r="BL31" s="231"/>
      <c r="BM31" s="231"/>
      <c r="BN31" s="231"/>
      <c r="BO31" s="244"/>
      <c r="BP31" s="244"/>
      <c r="BQ31" s="241">
        <v>25</v>
      </c>
      <c r="BR31" s="242"/>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25"/>
    </row>
    <row r="32" spans="1:131" s="226" customFormat="1" ht="26.25" customHeight="1" x14ac:dyDescent="0.15">
      <c r="A32" s="245">
        <v>5</v>
      </c>
      <c r="B32" s="803" t="s">
        <v>404</v>
      </c>
      <c r="C32" s="804"/>
      <c r="D32" s="804"/>
      <c r="E32" s="804"/>
      <c r="F32" s="804"/>
      <c r="G32" s="804"/>
      <c r="H32" s="804"/>
      <c r="I32" s="804"/>
      <c r="J32" s="804"/>
      <c r="K32" s="804"/>
      <c r="L32" s="804"/>
      <c r="M32" s="804"/>
      <c r="N32" s="804"/>
      <c r="O32" s="804"/>
      <c r="P32" s="805"/>
      <c r="Q32" s="806">
        <v>35</v>
      </c>
      <c r="R32" s="807"/>
      <c r="S32" s="807"/>
      <c r="T32" s="807"/>
      <c r="U32" s="807"/>
      <c r="V32" s="807">
        <v>34</v>
      </c>
      <c r="W32" s="807"/>
      <c r="X32" s="807"/>
      <c r="Y32" s="807"/>
      <c r="Z32" s="807"/>
      <c r="AA32" s="807">
        <v>1</v>
      </c>
      <c r="AB32" s="807"/>
      <c r="AC32" s="807"/>
      <c r="AD32" s="807"/>
      <c r="AE32" s="808"/>
      <c r="AF32" s="811">
        <v>1</v>
      </c>
      <c r="AG32" s="809"/>
      <c r="AH32" s="809"/>
      <c r="AI32" s="809"/>
      <c r="AJ32" s="810"/>
      <c r="AK32" s="878">
        <v>18</v>
      </c>
      <c r="AL32" s="879"/>
      <c r="AM32" s="879"/>
      <c r="AN32" s="879"/>
      <c r="AO32" s="879"/>
      <c r="AP32" s="879">
        <v>23</v>
      </c>
      <c r="AQ32" s="879"/>
      <c r="AR32" s="879"/>
      <c r="AS32" s="879"/>
      <c r="AT32" s="879"/>
      <c r="AU32" s="879">
        <v>16</v>
      </c>
      <c r="AV32" s="879"/>
      <c r="AW32" s="879"/>
      <c r="AX32" s="879"/>
      <c r="AY32" s="879"/>
      <c r="AZ32" s="880"/>
      <c r="BA32" s="880"/>
      <c r="BB32" s="880"/>
      <c r="BC32" s="880"/>
      <c r="BD32" s="880"/>
      <c r="BE32" s="876" t="s">
        <v>405</v>
      </c>
      <c r="BF32" s="876"/>
      <c r="BG32" s="876"/>
      <c r="BH32" s="876"/>
      <c r="BI32" s="877"/>
      <c r="BJ32" s="231"/>
      <c r="BK32" s="231"/>
      <c r="BL32" s="231"/>
      <c r="BM32" s="231"/>
      <c r="BN32" s="231"/>
      <c r="BO32" s="244"/>
      <c r="BP32" s="244"/>
      <c r="BQ32" s="241">
        <v>26</v>
      </c>
      <c r="BR32" s="242"/>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25"/>
    </row>
    <row r="33" spans="1:131" s="226" customFormat="1" ht="26.25" customHeight="1" x14ac:dyDescent="0.15">
      <c r="A33" s="245">
        <v>6</v>
      </c>
      <c r="B33" s="803" t="s">
        <v>406</v>
      </c>
      <c r="C33" s="804"/>
      <c r="D33" s="804"/>
      <c r="E33" s="804"/>
      <c r="F33" s="804"/>
      <c r="G33" s="804"/>
      <c r="H33" s="804"/>
      <c r="I33" s="804"/>
      <c r="J33" s="804"/>
      <c r="K33" s="804"/>
      <c r="L33" s="804"/>
      <c r="M33" s="804"/>
      <c r="N33" s="804"/>
      <c r="O33" s="804"/>
      <c r="P33" s="805"/>
      <c r="Q33" s="806">
        <v>43</v>
      </c>
      <c r="R33" s="807"/>
      <c r="S33" s="807"/>
      <c r="T33" s="807"/>
      <c r="U33" s="807"/>
      <c r="V33" s="807">
        <v>39</v>
      </c>
      <c r="W33" s="807"/>
      <c r="X33" s="807"/>
      <c r="Y33" s="807"/>
      <c r="Z33" s="807"/>
      <c r="AA33" s="807">
        <v>4</v>
      </c>
      <c r="AB33" s="807"/>
      <c r="AC33" s="807"/>
      <c r="AD33" s="807"/>
      <c r="AE33" s="808"/>
      <c r="AF33" s="811">
        <v>4</v>
      </c>
      <c r="AG33" s="809"/>
      <c r="AH33" s="809"/>
      <c r="AI33" s="809"/>
      <c r="AJ33" s="810"/>
      <c r="AK33" s="878">
        <v>9</v>
      </c>
      <c r="AL33" s="879"/>
      <c r="AM33" s="879"/>
      <c r="AN33" s="879"/>
      <c r="AO33" s="879"/>
      <c r="AP33" s="879" t="s">
        <v>597</v>
      </c>
      <c r="AQ33" s="879"/>
      <c r="AR33" s="879"/>
      <c r="AS33" s="879"/>
      <c r="AT33" s="879"/>
      <c r="AU33" s="879">
        <v>0</v>
      </c>
      <c r="AV33" s="879"/>
      <c r="AW33" s="879"/>
      <c r="AX33" s="879"/>
      <c r="AY33" s="879"/>
      <c r="AZ33" s="880"/>
      <c r="BA33" s="880"/>
      <c r="BB33" s="880"/>
      <c r="BC33" s="880"/>
      <c r="BD33" s="880"/>
      <c r="BE33" s="876" t="s">
        <v>407</v>
      </c>
      <c r="BF33" s="876"/>
      <c r="BG33" s="876"/>
      <c r="BH33" s="876"/>
      <c r="BI33" s="877"/>
      <c r="BJ33" s="231"/>
      <c r="BK33" s="231"/>
      <c r="BL33" s="231"/>
      <c r="BM33" s="231"/>
      <c r="BN33" s="231"/>
      <c r="BO33" s="244"/>
      <c r="BP33" s="244"/>
      <c r="BQ33" s="241">
        <v>27</v>
      </c>
      <c r="BR33" s="242"/>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25"/>
    </row>
    <row r="34" spans="1:131" s="226" customFormat="1" ht="26.25" customHeight="1" x14ac:dyDescent="0.15">
      <c r="A34" s="245">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11"/>
      <c r="AG34" s="809"/>
      <c r="AH34" s="809"/>
      <c r="AI34" s="809"/>
      <c r="AJ34" s="810"/>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31"/>
      <c r="BK34" s="231"/>
      <c r="BL34" s="231"/>
      <c r="BM34" s="231"/>
      <c r="BN34" s="231"/>
      <c r="BO34" s="244"/>
      <c r="BP34" s="244"/>
      <c r="BQ34" s="241">
        <v>28</v>
      </c>
      <c r="BR34" s="242"/>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25"/>
    </row>
    <row r="35" spans="1:131" s="226" customFormat="1" ht="26.25" customHeight="1" x14ac:dyDescent="0.15">
      <c r="A35" s="245">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11"/>
      <c r="AG35" s="809"/>
      <c r="AH35" s="809"/>
      <c r="AI35" s="809"/>
      <c r="AJ35" s="810"/>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31"/>
      <c r="BK35" s="231"/>
      <c r="BL35" s="231"/>
      <c r="BM35" s="231"/>
      <c r="BN35" s="231"/>
      <c r="BO35" s="244"/>
      <c r="BP35" s="244"/>
      <c r="BQ35" s="241">
        <v>29</v>
      </c>
      <c r="BR35" s="242"/>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25"/>
    </row>
    <row r="36" spans="1:131" s="226" customFormat="1" ht="26.25" customHeight="1" x14ac:dyDescent="0.15">
      <c r="A36" s="245">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11"/>
      <c r="AG36" s="809"/>
      <c r="AH36" s="809"/>
      <c r="AI36" s="809"/>
      <c r="AJ36" s="810"/>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31"/>
      <c r="BK36" s="231"/>
      <c r="BL36" s="231"/>
      <c r="BM36" s="231"/>
      <c r="BN36" s="231"/>
      <c r="BO36" s="244"/>
      <c r="BP36" s="244"/>
      <c r="BQ36" s="241">
        <v>30</v>
      </c>
      <c r="BR36" s="242"/>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25"/>
    </row>
    <row r="37" spans="1:131" s="226" customFormat="1" ht="26.25" customHeight="1" x14ac:dyDescent="0.15">
      <c r="A37" s="245">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11"/>
      <c r="AG37" s="809"/>
      <c r="AH37" s="809"/>
      <c r="AI37" s="809"/>
      <c r="AJ37" s="810"/>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31"/>
      <c r="BK37" s="231"/>
      <c r="BL37" s="231"/>
      <c r="BM37" s="231"/>
      <c r="BN37" s="231"/>
      <c r="BO37" s="244"/>
      <c r="BP37" s="244"/>
      <c r="BQ37" s="241">
        <v>31</v>
      </c>
      <c r="BR37" s="242"/>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25"/>
    </row>
    <row r="38" spans="1:131" s="226" customFormat="1" ht="26.25" customHeight="1" x14ac:dyDescent="0.15">
      <c r="A38" s="245">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11"/>
      <c r="AG38" s="809"/>
      <c r="AH38" s="809"/>
      <c r="AI38" s="809"/>
      <c r="AJ38" s="810"/>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31"/>
      <c r="BK38" s="231"/>
      <c r="BL38" s="231"/>
      <c r="BM38" s="231"/>
      <c r="BN38" s="231"/>
      <c r="BO38" s="244"/>
      <c r="BP38" s="244"/>
      <c r="BQ38" s="241">
        <v>32</v>
      </c>
      <c r="BR38" s="242"/>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25"/>
    </row>
    <row r="39" spans="1:131" s="226" customFormat="1" ht="26.25" customHeight="1" x14ac:dyDescent="0.15">
      <c r="A39" s="245">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11"/>
      <c r="AG39" s="809"/>
      <c r="AH39" s="809"/>
      <c r="AI39" s="809"/>
      <c r="AJ39" s="810"/>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31"/>
      <c r="BK39" s="231"/>
      <c r="BL39" s="231"/>
      <c r="BM39" s="231"/>
      <c r="BN39" s="231"/>
      <c r="BO39" s="244"/>
      <c r="BP39" s="244"/>
      <c r="BQ39" s="241">
        <v>33</v>
      </c>
      <c r="BR39" s="242"/>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25"/>
    </row>
    <row r="40" spans="1:131" s="226" customFormat="1" ht="26.25" customHeight="1" x14ac:dyDescent="0.15">
      <c r="A40" s="240">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11"/>
      <c r="AG40" s="809"/>
      <c r="AH40" s="809"/>
      <c r="AI40" s="809"/>
      <c r="AJ40" s="810"/>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31"/>
      <c r="BK40" s="231"/>
      <c r="BL40" s="231"/>
      <c r="BM40" s="231"/>
      <c r="BN40" s="231"/>
      <c r="BO40" s="244"/>
      <c r="BP40" s="244"/>
      <c r="BQ40" s="241">
        <v>34</v>
      </c>
      <c r="BR40" s="242"/>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25"/>
    </row>
    <row r="41" spans="1:131" s="226" customFormat="1" ht="26.25" customHeight="1" x14ac:dyDescent="0.15">
      <c r="A41" s="240">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11"/>
      <c r="AG41" s="809"/>
      <c r="AH41" s="809"/>
      <c r="AI41" s="809"/>
      <c r="AJ41" s="810"/>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31"/>
      <c r="BK41" s="231"/>
      <c r="BL41" s="231"/>
      <c r="BM41" s="231"/>
      <c r="BN41" s="231"/>
      <c r="BO41" s="244"/>
      <c r="BP41" s="244"/>
      <c r="BQ41" s="241">
        <v>35</v>
      </c>
      <c r="BR41" s="242"/>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25"/>
    </row>
    <row r="42" spans="1:131" s="226" customFormat="1" ht="26.25" customHeight="1" x14ac:dyDescent="0.15">
      <c r="A42" s="240">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11"/>
      <c r="AG42" s="809"/>
      <c r="AH42" s="809"/>
      <c r="AI42" s="809"/>
      <c r="AJ42" s="810"/>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31"/>
      <c r="BK42" s="231"/>
      <c r="BL42" s="231"/>
      <c r="BM42" s="231"/>
      <c r="BN42" s="231"/>
      <c r="BO42" s="244"/>
      <c r="BP42" s="244"/>
      <c r="BQ42" s="241">
        <v>36</v>
      </c>
      <c r="BR42" s="242"/>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25"/>
    </row>
    <row r="43" spans="1:131" s="226" customFormat="1" ht="26.25" customHeight="1" x14ac:dyDescent="0.15">
      <c r="A43" s="240">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11"/>
      <c r="AG43" s="809"/>
      <c r="AH43" s="809"/>
      <c r="AI43" s="809"/>
      <c r="AJ43" s="810"/>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31"/>
      <c r="BK43" s="231"/>
      <c r="BL43" s="231"/>
      <c r="BM43" s="231"/>
      <c r="BN43" s="231"/>
      <c r="BO43" s="244"/>
      <c r="BP43" s="244"/>
      <c r="BQ43" s="241">
        <v>37</v>
      </c>
      <c r="BR43" s="242"/>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25"/>
    </row>
    <row r="44" spans="1:131" s="226" customFormat="1" ht="26.25" customHeight="1" x14ac:dyDescent="0.15">
      <c r="A44" s="240">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11"/>
      <c r="AG44" s="809"/>
      <c r="AH44" s="809"/>
      <c r="AI44" s="809"/>
      <c r="AJ44" s="810"/>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31"/>
      <c r="BK44" s="231"/>
      <c r="BL44" s="231"/>
      <c r="BM44" s="231"/>
      <c r="BN44" s="231"/>
      <c r="BO44" s="244"/>
      <c r="BP44" s="244"/>
      <c r="BQ44" s="241">
        <v>38</v>
      </c>
      <c r="BR44" s="242"/>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25"/>
    </row>
    <row r="45" spans="1:131" s="226" customFormat="1" ht="26.25" customHeight="1" x14ac:dyDescent="0.15">
      <c r="A45" s="240">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11"/>
      <c r="AG45" s="809"/>
      <c r="AH45" s="809"/>
      <c r="AI45" s="809"/>
      <c r="AJ45" s="810"/>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31"/>
      <c r="BK45" s="231"/>
      <c r="BL45" s="231"/>
      <c r="BM45" s="231"/>
      <c r="BN45" s="231"/>
      <c r="BO45" s="244"/>
      <c r="BP45" s="244"/>
      <c r="BQ45" s="241">
        <v>39</v>
      </c>
      <c r="BR45" s="242"/>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25"/>
    </row>
    <row r="46" spans="1:131" s="226" customFormat="1" ht="26.25" customHeight="1" x14ac:dyDescent="0.15">
      <c r="A46" s="240">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11"/>
      <c r="AG46" s="809"/>
      <c r="AH46" s="809"/>
      <c r="AI46" s="809"/>
      <c r="AJ46" s="810"/>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31"/>
      <c r="BK46" s="231"/>
      <c r="BL46" s="231"/>
      <c r="BM46" s="231"/>
      <c r="BN46" s="231"/>
      <c r="BO46" s="244"/>
      <c r="BP46" s="244"/>
      <c r="BQ46" s="241">
        <v>40</v>
      </c>
      <c r="BR46" s="242"/>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25"/>
    </row>
    <row r="47" spans="1:131" s="226" customFormat="1" ht="26.25" customHeight="1" x14ac:dyDescent="0.15">
      <c r="A47" s="240">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11"/>
      <c r="AG47" s="809"/>
      <c r="AH47" s="809"/>
      <c r="AI47" s="809"/>
      <c r="AJ47" s="810"/>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31"/>
      <c r="BK47" s="231"/>
      <c r="BL47" s="231"/>
      <c r="BM47" s="231"/>
      <c r="BN47" s="231"/>
      <c r="BO47" s="244"/>
      <c r="BP47" s="244"/>
      <c r="BQ47" s="241">
        <v>41</v>
      </c>
      <c r="BR47" s="242"/>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25"/>
    </row>
    <row r="48" spans="1:131" s="226" customFormat="1" ht="26.25" customHeight="1" x14ac:dyDescent="0.15">
      <c r="A48" s="240">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11"/>
      <c r="AG48" s="809"/>
      <c r="AH48" s="809"/>
      <c r="AI48" s="809"/>
      <c r="AJ48" s="810"/>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31"/>
      <c r="BK48" s="231"/>
      <c r="BL48" s="231"/>
      <c r="BM48" s="231"/>
      <c r="BN48" s="231"/>
      <c r="BO48" s="244"/>
      <c r="BP48" s="244"/>
      <c r="BQ48" s="241">
        <v>42</v>
      </c>
      <c r="BR48" s="242"/>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25"/>
    </row>
    <row r="49" spans="1:131" s="226" customFormat="1" ht="26.25" customHeight="1" x14ac:dyDescent="0.15">
      <c r="A49" s="240">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11"/>
      <c r="AG49" s="809"/>
      <c r="AH49" s="809"/>
      <c r="AI49" s="809"/>
      <c r="AJ49" s="810"/>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31"/>
      <c r="BK49" s="231"/>
      <c r="BL49" s="231"/>
      <c r="BM49" s="231"/>
      <c r="BN49" s="231"/>
      <c r="BO49" s="244"/>
      <c r="BP49" s="244"/>
      <c r="BQ49" s="241">
        <v>43</v>
      </c>
      <c r="BR49" s="242"/>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25"/>
    </row>
    <row r="50" spans="1:131" s="226" customFormat="1" ht="26.25" customHeight="1" x14ac:dyDescent="0.15">
      <c r="A50" s="240">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11"/>
      <c r="AG50" s="809"/>
      <c r="AH50" s="809"/>
      <c r="AI50" s="809"/>
      <c r="AJ50" s="810"/>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31"/>
      <c r="BK50" s="231"/>
      <c r="BL50" s="231"/>
      <c r="BM50" s="231"/>
      <c r="BN50" s="231"/>
      <c r="BO50" s="244"/>
      <c r="BP50" s="244"/>
      <c r="BQ50" s="241">
        <v>44</v>
      </c>
      <c r="BR50" s="242"/>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25"/>
    </row>
    <row r="51" spans="1:131" s="226" customFormat="1" ht="26.25" customHeight="1" x14ac:dyDescent="0.15">
      <c r="A51" s="240">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11"/>
      <c r="AG51" s="809"/>
      <c r="AH51" s="809"/>
      <c r="AI51" s="809"/>
      <c r="AJ51" s="810"/>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31"/>
      <c r="BK51" s="231"/>
      <c r="BL51" s="231"/>
      <c r="BM51" s="231"/>
      <c r="BN51" s="231"/>
      <c r="BO51" s="244"/>
      <c r="BP51" s="244"/>
      <c r="BQ51" s="241">
        <v>45</v>
      </c>
      <c r="BR51" s="242"/>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25"/>
    </row>
    <row r="52" spans="1:131" s="226" customFormat="1" ht="26.25" customHeight="1" x14ac:dyDescent="0.15">
      <c r="A52" s="240">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11"/>
      <c r="AG52" s="809"/>
      <c r="AH52" s="809"/>
      <c r="AI52" s="809"/>
      <c r="AJ52" s="810"/>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31"/>
      <c r="BK52" s="231"/>
      <c r="BL52" s="231"/>
      <c r="BM52" s="231"/>
      <c r="BN52" s="231"/>
      <c r="BO52" s="244"/>
      <c r="BP52" s="244"/>
      <c r="BQ52" s="241">
        <v>46</v>
      </c>
      <c r="BR52" s="242"/>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25"/>
    </row>
    <row r="53" spans="1:131" s="226" customFormat="1" ht="26.25" customHeight="1" x14ac:dyDescent="0.15">
      <c r="A53" s="240">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11"/>
      <c r="AG53" s="809"/>
      <c r="AH53" s="809"/>
      <c r="AI53" s="809"/>
      <c r="AJ53" s="810"/>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31"/>
      <c r="BK53" s="231"/>
      <c r="BL53" s="231"/>
      <c r="BM53" s="231"/>
      <c r="BN53" s="231"/>
      <c r="BO53" s="244"/>
      <c r="BP53" s="244"/>
      <c r="BQ53" s="241">
        <v>47</v>
      </c>
      <c r="BR53" s="242"/>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25"/>
    </row>
    <row r="54" spans="1:131" s="226" customFormat="1" ht="26.25" customHeight="1" x14ac:dyDescent="0.15">
      <c r="A54" s="240">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11"/>
      <c r="AG54" s="809"/>
      <c r="AH54" s="809"/>
      <c r="AI54" s="809"/>
      <c r="AJ54" s="810"/>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31"/>
      <c r="BK54" s="231"/>
      <c r="BL54" s="231"/>
      <c r="BM54" s="231"/>
      <c r="BN54" s="231"/>
      <c r="BO54" s="244"/>
      <c r="BP54" s="244"/>
      <c r="BQ54" s="241">
        <v>48</v>
      </c>
      <c r="BR54" s="242"/>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25"/>
    </row>
    <row r="55" spans="1:131" s="226" customFormat="1" ht="26.25" customHeight="1" x14ac:dyDescent="0.15">
      <c r="A55" s="240">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11"/>
      <c r="AG55" s="809"/>
      <c r="AH55" s="809"/>
      <c r="AI55" s="809"/>
      <c r="AJ55" s="810"/>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31"/>
      <c r="BK55" s="231"/>
      <c r="BL55" s="231"/>
      <c r="BM55" s="231"/>
      <c r="BN55" s="231"/>
      <c r="BO55" s="244"/>
      <c r="BP55" s="244"/>
      <c r="BQ55" s="241">
        <v>49</v>
      </c>
      <c r="BR55" s="242"/>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25"/>
    </row>
    <row r="56" spans="1:131" s="226" customFormat="1" ht="26.25" customHeight="1" x14ac:dyDescent="0.15">
      <c r="A56" s="240">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11"/>
      <c r="AG56" s="809"/>
      <c r="AH56" s="809"/>
      <c r="AI56" s="809"/>
      <c r="AJ56" s="810"/>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31"/>
      <c r="BK56" s="231"/>
      <c r="BL56" s="231"/>
      <c r="BM56" s="231"/>
      <c r="BN56" s="231"/>
      <c r="BO56" s="244"/>
      <c r="BP56" s="244"/>
      <c r="BQ56" s="241">
        <v>50</v>
      </c>
      <c r="BR56" s="242"/>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25"/>
    </row>
    <row r="57" spans="1:131" s="226" customFormat="1" ht="26.25" customHeight="1" x14ac:dyDescent="0.15">
      <c r="A57" s="240">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11"/>
      <c r="AG57" s="809"/>
      <c r="AH57" s="809"/>
      <c r="AI57" s="809"/>
      <c r="AJ57" s="810"/>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31"/>
      <c r="BK57" s="231"/>
      <c r="BL57" s="231"/>
      <c r="BM57" s="231"/>
      <c r="BN57" s="231"/>
      <c r="BO57" s="244"/>
      <c r="BP57" s="244"/>
      <c r="BQ57" s="241">
        <v>51</v>
      </c>
      <c r="BR57" s="242"/>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25"/>
    </row>
    <row r="58" spans="1:131" s="226" customFormat="1" ht="26.25" customHeight="1" x14ac:dyDescent="0.15">
      <c r="A58" s="240">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11"/>
      <c r="AG58" s="809"/>
      <c r="AH58" s="809"/>
      <c r="AI58" s="809"/>
      <c r="AJ58" s="810"/>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31"/>
      <c r="BK58" s="231"/>
      <c r="BL58" s="231"/>
      <c r="BM58" s="231"/>
      <c r="BN58" s="231"/>
      <c r="BO58" s="244"/>
      <c r="BP58" s="244"/>
      <c r="BQ58" s="241">
        <v>52</v>
      </c>
      <c r="BR58" s="242"/>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25"/>
    </row>
    <row r="59" spans="1:131" s="226" customFormat="1" ht="26.25" customHeight="1" x14ac:dyDescent="0.15">
      <c r="A59" s="240">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11"/>
      <c r="AG59" s="809"/>
      <c r="AH59" s="809"/>
      <c r="AI59" s="809"/>
      <c r="AJ59" s="810"/>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31"/>
      <c r="BK59" s="231"/>
      <c r="BL59" s="231"/>
      <c r="BM59" s="231"/>
      <c r="BN59" s="231"/>
      <c r="BO59" s="244"/>
      <c r="BP59" s="244"/>
      <c r="BQ59" s="241">
        <v>53</v>
      </c>
      <c r="BR59" s="242"/>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25"/>
    </row>
    <row r="60" spans="1:131" s="226" customFormat="1" ht="26.25" customHeight="1" x14ac:dyDescent="0.15">
      <c r="A60" s="240">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11"/>
      <c r="AG60" s="809"/>
      <c r="AH60" s="809"/>
      <c r="AI60" s="809"/>
      <c r="AJ60" s="810"/>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31"/>
      <c r="BK60" s="231"/>
      <c r="BL60" s="231"/>
      <c r="BM60" s="231"/>
      <c r="BN60" s="231"/>
      <c r="BO60" s="244"/>
      <c r="BP60" s="244"/>
      <c r="BQ60" s="241">
        <v>54</v>
      </c>
      <c r="BR60" s="242"/>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25"/>
    </row>
    <row r="61" spans="1:131" s="226" customFormat="1" ht="26.25" customHeight="1" thickBot="1" x14ac:dyDescent="0.2">
      <c r="A61" s="240">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11"/>
      <c r="AG61" s="809"/>
      <c r="AH61" s="809"/>
      <c r="AI61" s="809"/>
      <c r="AJ61" s="810"/>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31"/>
      <c r="BK61" s="231"/>
      <c r="BL61" s="231"/>
      <c r="BM61" s="231"/>
      <c r="BN61" s="231"/>
      <c r="BO61" s="244"/>
      <c r="BP61" s="244"/>
      <c r="BQ61" s="241">
        <v>55</v>
      </c>
      <c r="BR61" s="242"/>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25"/>
    </row>
    <row r="62" spans="1:131" s="226" customFormat="1" ht="26.25" customHeight="1" x14ac:dyDescent="0.15">
      <c r="A62" s="240">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11"/>
      <c r="AG62" s="809"/>
      <c r="AH62" s="809"/>
      <c r="AI62" s="809"/>
      <c r="AJ62" s="810"/>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408</v>
      </c>
      <c r="BK62" s="854"/>
      <c r="BL62" s="854"/>
      <c r="BM62" s="854"/>
      <c r="BN62" s="855"/>
      <c r="BO62" s="244"/>
      <c r="BP62" s="244"/>
      <c r="BQ62" s="241">
        <v>56</v>
      </c>
      <c r="BR62" s="242"/>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25"/>
    </row>
    <row r="63" spans="1:131" s="226" customFormat="1" ht="26.25" customHeight="1" thickBot="1" x14ac:dyDescent="0.2">
      <c r="A63" s="243" t="s">
        <v>387</v>
      </c>
      <c r="B63" s="838" t="s">
        <v>409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17</v>
      </c>
      <c r="AG63" s="890"/>
      <c r="AH63" s="890"/>
      <c r="AI63" s="890"/>
      <c r="AJ63" s="891"/>
      <c r="AK63" s="892"/>
      <c r="AL63" s="887"/>
      <c r="AM63" s="887"/>
      <c r="AN63" s="887"/>
      <c r="AO63" s="887"/>
      <c r="AP63" s="890">
        <v>23</v>
      </c>
      <c r="AQ63" s="890"/>
      <c r="AR63" s="890"/>
      <c r="AS63" s="890"/>
      <c r="AT63" s="890"/>
      <c r="AU63" s="890">
        <v>16</v>
      </c>
      <c r="AV63" s="890"/>
      <c r="AW63" s="890"/>
      <c r="AX63" s="890"/>
      <c r="AY63" s="890"/>
      <c r="AZ63" s="894"/>
      <c r="BA63" s="894"/>
      <c r="BB63" s="894"/>
      <c r="BC63" s="894"/>
      <c r="BD63" s="894"/>
      <c r="BE63" s="895"/>
      <c r="BF63" s="895"/>
      <c r="BG63" s="895"/>
      <c r="BH63" s="895"/>
      <c r="BI63" s="896"/>
      <c r="BJ63" s="897" t="s">
        <v>410</v>
      </c>
      <c r="BK63" s="898"/>
      <c r="BL63" s="898"/>
      <c r="BM63" s="898"/>
      <c r="BN63" s="899"/>
      <c r="BO63" s="244"/>
      <c r="BP63" s="244"/>
      <c r="BQ63" s="241">
        <v>57</v>
      </c>
      <c r="BR63" s="242"/>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25"/>
    </row>
    <row r="64" spans="1:131" s="226" customFormat="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25"/>
    </row>
    <row r="65" spans="1:131" s="226" customFormat="1" ht="26.25" customHeight="1" thickBot="1" x14ac:dyDescent="0.2">
      <c r="A65" s="231" t="s">
        <v>411</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4"/>
      <c r="BF65" s="244"/>
      <c r="BG65" s="244"/>
      <c r="BH65" s="244"/>
      <c r="BI65" s="244"/>
      <c r="BJ65" s="244"/>
      <c r="BK65" s="244"/>
      <c r="BL65" s="244"/>
      <c r="BM65" s="244"/>
      <c r="BN65" s="244"/>
      <c r="BO65" s="244"/>
      <c r="BP65" s="244"/>
      <c r="BQ65" s="241">
        <v>59</v>
      </c>
      <c r="BR65" s="242"/>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25"/>
    </row>
    <row r="66" spans="1:131" s="226" customFormat="1" ht="26.25" customHeight="1" x14ac:dyDescent="0.15">
      <c r="A66" s="788" t="s">
        <v>412</v>
      </c>
      <c r="B66" s="789"/>
      <c r="C66" s="789"/>
      <c r="D66" s="789"/>
      <c r="E66" s="789"/>
      <c r="F66" s="789"/>
      <c r="G66" s="789"/>
      <c r="H66" s="789"/>
      <c r="I66" s="789"/>
      <c r="J66" s="789"/>
      <c r="K66" s="789"/>
      <c r="L66" s="789"/>
      <c r="M66" s="789"/>
      <c r="N66" s="789"/>
      <c r="O66" s="789"/>
      <c r="P66" s="790"/>
      <c r="Q66" s="765" t="s">
        <v>413</v>
      </c>
      <c r="R66" s="766"/>
      <c r="S66" s="766"/>
      <c r="T66" s="766"/>
      <c r="U66" s="767"/>
      <c r="V66" s="765" t="s">
        <v>414</v>
      </c>
      <c r="W66" s="766"/>
      <c r="X66" s="766"/>
      <c r="Y66" s="766"/>
      <c r="Z66" s="767"/>
      <c r="AA66" s="765" t="s">
        <v>415</v>
      </c>
      <c r="AB66" s="766"/>
      <c r="AC66" s="766"/>
      <c r="AD66" s="766"/>
      <c r="AE66" s="767"/>
      <c r="AF66" s="900" t="s">
        <v>416</v>
      </c>
      <c r="AG66" s="861"/>
      <c r="AH66" s="861"/>
      <c r="AI66" s="861"/>
      <c r="AJ66" s="901"/>
      <c r="AK66" s="765" t="s">
        <v>417</v>
      </c>
      <c r="AL66" s="789"/>
      <c r="AM66" s="789"/>
      <c r="AN66" s="789"/>
      <c r="AO66" s="790"/>
      <c r="AP66" s="765" t="s">
        <v>418</v>
      </c>
      <c r="AQ66" s="766"/>
      <c r="AR66" s="766"/>
      <c r="AS66" s="766"/>
      <c r="AT66" s="767"/>
      <c r="AU66" s="765" t="s">
        <v>419</v>
      </c>
      <c r="AV66" s="766"/>
      <c r="AW66" s="766"/>
      <c r="AX66" s="766"/>
      <c r="AY66" s="767"/>
      <c r="AZ66" s="765" t="s">
        <v>373</v>
      </c>
      <c r="BA66" s="766"/>
      <c r="BB66" s="766"/>
      <c r="BC66" s="766"/>
      <c r="BD66" s="777"/>
      <c r="BE66" s="244"/>
      <c r="BF66" s="244"/>
      <c r="BG66" s="244"/>
      <c r="BH66" s="244"/>
      <c r="BI66" s="244"/>
      <c r="BJ66" s="244"/>
      <c r="BK66" s="244"/>
      <c r="BL66" s="244"/>
      <c r="BM66" s="244"/>
      <c r="BN66" s="244"/>
      <c r="BO66" s="244"/>
      <c r="BP66" s="244"/>
      <c r="BQ66" s="241">
        <v>60</v>
      </c>
      <c r="BR66" s="246"/>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25"/>
    </row>
    <row r="67" spans="1:131" s="226"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44"/>
      <c r="BF67" s="244"/>
      <c r="BG67" s="244"/>
      <c r="BH67" s="244"/>
      <c r="BI67" s="244"/>
      <c r="BJ67" s="244"/>
      <c r="BK67" s="244"/>
      <c r="BL67" s="244"/>
      <c r="BM67" s="244"/>
      <c r="BN67" s="244"/>
      <c r="BO67" s="244"/>
      <c r="BP67" s="244"/>
      <c r="BQ67" s="241">
        <v>61</v>
      </c>
      <c r="BR67" s="246"/>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25"/>
    </row>
    <row r="68" spans="1:131" s="226" customFormat="1" ht="26.25" customHeight="1" thickTop="1" x14ac:dyDescent="0.15">
      <c r="A68" s="237">
        <v>1</v>
      </c>
      <c r="B68" s="917" t="s">
        <v>583</v>
      </c>
      <c r="C68" s="918"/>
      <c r="D68" s="918"/>
      <c r="E68" s="918"/>
      <c r="F68" s="918"/>
      <c r="G68" s="918"/>
      <c r="H68" s="918"/>
      <c r="I68" s="918"/>
      <c r="J68" s="918"/>
      <c r="K68" s="918"/>
      <c r="L68" s="918"/>
      <c r="M68" s="918"/>
      <c r="N68" s="918"/>
      <c r="O68" s="918"/>
      <c r="P68" s="919"/>
      <c r="Q68" s="920">
        <v>1950</v>
      </c>
      <c r="R68" s="914"/>
      <c r="S68" s="914"/>
      <c r="T68" s="914"/>
      <c r="U68" s="914"/>
      <c r="V68" s="914">
        <v>1930</v>
      </c>
      <c r="W68" s="914"/>
      <c r="X68" s="914"/>
      <c r="Y68" s="914"/>
      <c r="Z68" s="914"/>
      <c r="AA68" s="914">
        <v>20</v>
      </c>
      <c r="AB68" s="914"/>
      <c r="AC68" s="914"/>
      <c r="AD68" s="914"/>
      <c r="AE68" s="914"/>
      <c r="AF68" s="914">
        <v>20</v>
      </c>
      <c r="AG68" s="914"/>
      <c r="AH68" s="914"/>
      <c r="AI68" s="914"/>
      <c r="AJ68" s="914"/>
      <c r="AK68" s="914">
        <v>53</v>
      </c>
      <c r="AL68" s="914"/>
      <c r="AM68" s="914"/>
      <c r="AN68" s="914"/>
      <c r="AO68" s="914"/>
      <c r="AP68" s="914" t="s">
        <v>597</v>
      </c>
      <c r="AQ68" s="914"/>
      <c r="AR68" s="914"/>
      <c r="AS68" s="914"/>
      <c r="AT68" s="914"/>
      <c r="AU68" s="914"/>
      <c r="AV68" s="914"/>
      <c r="AW68" s="914"/>
      <c r="AX68" s="914"/>
      <c r="AY68" s="914"/>
      <c r="AZ68" s="915"/>
      <c r="BA68" s="915"/>
      <c r="BB68" s="915"/>
      <c r="BC68" s="915"/>
      <c r="BD68" s="916"/>
      <c r="BE68" s="244"/>
      <c r="BF68" s="244"/>
      <c r="BG68" s="244"/>
      <c r="BH68" s="244"/>
      <c r="BI68" s="244"/>
      <c r="BJ68" s="244"/>
      <c r="BK68" s="244"/>
      <c r="BL68" s="244"/>
      <c r="BM68" s="244"/>
      <c r="BN68" s="244"/>
      <c r="BO68" s="244"/>
      <c r="BP68" s="244"/>
      <c r="BQ68" s="241">
        <v>62</v>
      </c>
      <c r="BR68" s="246"/>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25"/>
    </row>
    <row r="69" spans="1:131" s="226" customFormat="1" ht="26.25" customHeight="1" x14ac:dyDescent="0.15">
      <c r="A69" s="240">
        <v>2</v>
      </c>
      <c r="B69" s="921" t="s">
        <v>582</v>
      </c>
      <c r="C69" s="922"/>
      <c r="D69" s="922"/>
      <c r="E69" s="922"/>
      <c r="F69" s="922"/>
      <c r="G69" s="922"/>
      <c r="H69" s="922"/>
      <c r="I69" s="922"/>
      <c r="J69" s="922"/>
      <c r="K69" s="922"/>
      <c r="L69" s="922"/>
      <c r="M69" s="922"/>
      <c r="N69" s="922"/>
      <c r="O69" s="922"/>
      <c r="P69" s="923"/>
      <c r="Q69" s="924">
        <v>312</v>
      </c>
      <c r="R69" s="879"/>
      <c r="S69" s="879"/>
      <c r="T69" s="879"/>
      <c r="U69" s="879"/>
      <c r="V69" s="879">
        <v>191</v>
      </c>
      <c r="W69" s="879"/>
      <c r="X69" s="879"/>
      <c r="Y69" s="879"/>
      <c r="Z69" s="879"/>
      <c r="AA69" s="879">
        <v>121</v>
      </c>
      <c r="AB69" s="879"/>
      <c r="AC69" s="879"/>
      <c r="AD69" s="879"/>
      <c r="AE69" s="879"/>
      <c r="AF69" s="879">
        <v>121</v>
      </c>
      <c r="AG69" s="879"/>
      <c r="AH69" s="879"/>
      <c r="AI69" s="879"/>
      <c r="AJ69" s="879"/>
      <c r="AK69" s="879">
        <v>56</v>
      </c>
      <c r="AL69" s="879"/>
      <c r="AM69" s="879"/>
      <c r="AN69" s="879"/>
      <c r="AO69" s="879"/>
      <c r="AP69" s="879" t="s">
        <v>597</v>
      </c>
      <c r="AQ69" s="879"/>
      <c r="AR69" s="879"/>
      <c r="AS69" s="879"/>
      <c r="AT69" s="879"/>
      <c r="AU69" s="879"/>
      <c r="AV69" s="879"/>
      <c r="AW69" s="879"/>
      <c r="AX69" s="879"/>
      <c r="AY69" s="879"/>
      <c r="AZ69" s="925"/>
      <c r="BA69" s="925"/>
      <c r="BB69" s="925"/>
      <c r="BC69" s="925"/>
      <c r="BD69" s="926"/>
      <c r="BE69" s="244"/>
      <c r="BF69" s="244"/>
      <c r="BG69" s="244"/>
      <c r="BH69" s="244"/>
      <c r="BI69" s="244"/>
      <c r="BJ69" s="244"/>
      <c r="BK69" s="244"/>
      <c r="BL69" s="244"/>
      <c r="BM69" s="244"/>
      <c r="BN69" s="244"/>
      <c r="BO69" s="244"/>
      <c r="BP69" s="244"/>
      <c r="BQ69" s="241">
        <v>63</v>
      </c>
      <c r="BR69" s="246"/>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25"/>
    </row>
    <row r="70" spans="1:131" s="226" customFormat="1" ht="26.25" customHeight="1" x14ac:dyDescent="0.15">
      <c r="A70" s="240">
        <v>3</v>
      </c>
      <c r="B70" s="921" t="s">
        <v>584</v>
      </c>
      <c r="C70" s="922"/>
      <c r="D70" s="922"/>
      <c r="E70" s="922"/>
      <c r="F70" s="922"/>
      <c r="G70" s="922"/>
      <c r="H70" s="922"/>
      <c r="I70" s="922"/>
      <c r="J70" s="922"/>
      <c r="K70" s="922"/>
      <c r="L70" s="922"/>
      <c r="M70" s="922"/>
      <c r="N70" s="922"/>
      <c r="O70" s="922"/>
      <c r="P70" s="923"/>
      <c r="Q70" s="924">
        <v>6959</v>
      </c>
      <c r="R70" s="879"/>
      <c r="S70" s="879"/>
      <c r="T70" s="879"/>
      <c r="U70" s="879"/>
      <c r="V70" s="879">
        <v>6856</v>
      </c>
      <c r="W70" s="879"/>
      <c r="X70" s="879"/>
      <c r="Y70" s="879"/>
      <c r="Z70" s="879"/>
      <c r="AA70" s="879">
        <v>103</v>
      </c>
      <c r="AB70" s="879"/>
      <c r="AC70" s="879"/>
      <c r="AD70" s="879"/>
      <c r="AE70" s="879"/>
      <c r="AF70" s="879">
        <v>103</v>
      </c>
      <c r="AG70" s="879"/>
      <c r="AH70" s="879"/>
      <c r="AI70" s="879"/>
      <c r="AJ70" s="879"/>
      <c r="AK70" s="879">
        <v>2441</v>
      </c>
      <c r="AL70" s="879"/>
      <c r="AM70" s="879"/>
      <c r="AN70" s="879"/>
      <c r="AO70" s="879"/>
      <c r="AP70" s="879" t="s">
        <v>588</v>
      </c>
      <c r="AQ70" s="879"/>
      <c r="AR70" s="879"/>
      <c r="AS70" s="879"/>
      <c r="AT70" s="879"/>
      <c r="AU70" s="879"/>
      <c r="AV70" s="879"/>
      <c r="AW70" s="879"/>
      <c r="AX70" s="879"/>
      <c r="AY70" s="879"/>
      <c r="AZ70" s="925"/>
      <c r="BA70" s="925"/>
      <c r="BB70" s="925"/>
      <c r="BC70" s="925"/>
      <c r="BD70" s="926"/>
      <c r="BE70" s="244"/>
      <c r="BF70" s="244"/>
      <c r="BG70" s="244"/>
      <c r="BH70" s="244"/>
      <c r="BI70" s="244"/>
      <c r="BJ70" s="244"/>
      <c r="BK70" s="244"/>
      <c r="BL70" s="244"/>
      <c r="BM70" s="244"/>
      <c r="BN70" s="244"/>
      <c r="BO70" s="244"/>
      <c r="BP70" s="244"/>
      <c r="BQ70" s="241">
        <v>64</v>
      </c>
      <c r="BR70" s="246"/>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25"/>
    </row>
    <row r="71" spans="1:131" s="226" customFormat="1" ht="26.25" customHeight="1" x14ac:dyDescent="0.15">
      <c r="A71" s="240">
        <v>4</v>
      </c>
      <c r="B71" s="921" t="s">
        <v>585</v>
      </c>
      <c r="C71" s="922"/>
      <c r="D71" s="922"/>
      <c r="E71" s="922"/>
      <c r="F71" s="922"/>
      <c r="G71" s="922"/>
      <c r="H71" s="922"/>
      <c r="I71" s="922"/>
      <c r="J71" s="922"/>
      <c r="K71" s="922"/>
      <c r="L71" s="922"/>
      <c r="M71" s="922"/>
      <c r="N71" s="922"/>
      <c r="O71" s="922"/>
      <c r="P71" s="923"/>
      <c r="Q71" s="924">
        <v>1424517</v>
      </c>
      <c r="R71" s="879"/>
      <c r="S71" s="879"/>
      <c r="T71" s="879"/>
      <c r="U71" s="879"/>
      <c r="V71" s="879">
        <v>1354325</v>
      </c>
      <c r="W71" s="879"/>
      <c r="X71" s="879"/>
      <c r="Y71" s="879"/>
      <c r="Z71" s="879"/>
      <c r="AA71" s="879">
        <v>70191</v>
      </c>
      <c r="AB71" s="879"/>
      <c r="AC71" s="879"/>
      <c r="AD71" s="879"/>
      <c r="AE71" s="879"/>
      <c r="AF71" s="879">
        <v>70191</v>
      </c>
      <c r="AG71" s="879"/>
      <c r="AH71" s="879"/>
      <c r="AI71" s="879"/>
      <c r="AJ71" s="879"/>
      <c r="AK71" s="879">
        <v>20230</v>
      </c>
      <c r="AL71" s="879"/>
      <c r="AM71" s="879"/>
      <c r="AN71" s="879"/>
      <c r="AO71" s="879"/>
      <c r="AP71" s="879" t="s">
        <v>588</v>
      </c>
      <c r="AQ71" s="879"/>
      <c r="AR71" s="879"/>
      <c r="AS71" s="879"/>
      <c r="AT71" s="879"/>
      <c r="AU71" s="879"/>
      <c r="AV71" s="879"/>
      <c r="AW71" s="879"/>
      <c r="AX71" s="879"/>
      <c r="AY71" s="879"/>
      <c r="AZ71" s="925"/>
      <c r="BA71" s="925"/>
      <c r="BB71" s="925"/>
      <c r="BC71" s="925"/>
      <c r="BD71" s="926"/>
      <c r="BE71" s="244"/>
      <c r="BF71" s="244"/>
      <c r="BG71" s="244"/>
      <c r="BH71" s="244"/>
      <c r="BI71" s="244"/>
      <c r="BJ71" s="244"/>
      <c r="BK71" s="244"/>
      <c r="BL71" s="244"/>
      <c r="BM71" s="244"/>
      <c r="BN71" s="244"/>
      <c r="BO71" s="244"/>
      <c r="BP71" s="244"/>
      <c r="BQ71" s="241">
        <v>65</v>
      </c>
      <c r="BR71" s="246"/>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25"/>
    </row>
    <row r="72" spans="1:131" s="226" customFormat="1" ht="26.25" customHeight="1" x14ac:dyDescent="0.15">
      <c r="A72" s="240">
        <v>5</v>
      </c>
      <c r="B72" s="921" t="s">
        <v>598</v>
      </c>
      <c r="C72" s="922"/>
      <c r="D72" s="922"/>
      <c r="E72" s="922"/>
      <c r="F72" s="922"/>
      <c r="G72" s="922"/>
      <c r="H72" s="922"/>
      <c r="I72" s="922"/>
      <c r="J72" s="922"/>
      <c r="K72" s="922"/>
      <c r="L72" s="922"/>
      <c r="M72" s="922"/>
      <c r="N72" s="922"/>
      <c r="O72" s="922"/>
      <c r="P72" s="923"/>
      <c r="Q72" s="924">
        <v>4669</v>
      </c>
      <c r="R72" s="879"/>
      <c r="S72" s="879"/>
      <c r="T72" s="879"/>
      <c r="U72" s="879"/>
      <c r="V72" s="879">
        <v>4084</v>
      </c>
      <c r="W72" s="879"/>
      <c r="X72" s="879"/>
      <c r="Y72" s="879"/>
      <c r="Z72" s="879"/>
      <c r="AA72" s="879">
        <v>585</v>
      </c>
      <c r="AB72" s="879"/>
      <c r="AC72" s="879"/>
      <c r="AD72" s="879"/>
      <c r="AE72" s="879"/>
      <c r="AF72" s="879">
        <v>585</v>
      </c>
      <c r="AG72" s="879"/>
      <c r="AH72" s="879"/>
      <c r="AI72" s="879"/>
      <c r="AJ72" s="879"/>
      <c r="AK72" s="879">
        <v>100</v>
      </c>
      <c r="AL72" s="879"/>
      <c r="AM72" s="879"/>
      <c r="AN72" s="879"/>
      <c r="AO72" s="879"/>
      <c r="AP72" s="879" t="s">
        <v>597</v>
      </c>
      <c r="AQ72" s="879"/>
      <c r="AR72" s="879"/>
      <c r="AS72" s="879"/>
      <c r="AT72" s="879"/>
      <c r="AU72" s="879"/>
      <c r="AV72" s="879"/>
      <c r="AW72" s="879"/>
      <c r="AX72" s="879"/>
      <c r="AY72" s="879"/>
      <c r="AZ72" s="925"/>
      <c r="BA72" s="925"/>
      <c r="BB72" s="925"/>
      <c r="BC72" s="925"/>
      <c r="BD72" s="926"/>
      <c r="BE72" s="244"/>
      <c r="BF72" s="244"/>
      <c r="BG72" s="244"/>
      <c r="BH72" s="244"/>
      <c r="BI72" s="244"/>
      <c r="BJ72" s="244"/>
      <c r="BK72" s="244"/>
      <c r="BL72" s="244"/>
      <c r="BM72" s="244"/>
      <c r="BN72" s="244"/>
      <c r="BO72" s="244"/>
      <c r="BP72" s="244"/>
      <c r="BQ72" s="241">
        <v>66</v>
      </c>
      <c r="BR72" s="246"/>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25"/>
    </row>
    <row r="73" spans="1:131" s="226" customFormat="1" ht="26.25" customHeight="1" x14ac:dyDescent="0.15">
      <c r="A73" s="240">
        <v>6</v>
      </c>
      <c r="B73" s="921" t="s">
        <v>586</v>
      </c>
      <c r="C73" s="922"/>
      <c r="D73" s="922"/>
      <c r="E73" s="922"/>
      <c r="F73" s="922"/>
      <c r="G73" s="922"/>
      <c r="H73" s="922"/>
      <c r="I73" s="922"/>
      <c r="J73" s="922"/>
      <c r="K73" s="922"/>
      <c r="L73" s="922"/>
      <c r="M73" s="922"/>
      <c r="N73" s="922"/>
      <c r="O73" s="922"/>
      <c r="P73" s="923"/>
      <c r="Q73" s="924">
        <v>561</v>
      </c>
      <c r="R73" s="879"/>
      <c r="S73" s="879"/>
      <c r="T73" s="879"/>
      <c r="U73" s="879"/>
      <c r="V73" s="879">
        <v>559</v>
      </c>
      <c r="W73" s="879"/>
      <c r="X73" s="879"/>
      <c r="Y73" s="879"/>
      <c r="Z73" s="879"/>
      <c r="AA73" s="879">
        <v>2</v>
      </c>
      <c r="AB73" s="879"/>
      <c r="AC73" s="879"/>
      <c r="AD73" s="879"/>
      <c r="AE73" s="879"/>
      <c r="AF73" s="879">
        <v>2</v>
      </c>
      <c r="AG73" s="879"/>
      <c r="AH73" s="879"/>
      <c r="AI73" s="879"/>
      <c r="AJ73" s="879"/>
      <c r="AK73" s="879">
        <v>46</v>
      </c>
      <c r="AL73" s="879"/>
      <c r="AM73" s="879"/>
      <c r="AN73" s="879"/>
      <c r="AO73" s="879"/>
      <c r="AP73" s="879">
        <v>662</v>
      </c>
      <c r="AQ73" s="879"/>
      <c r="AR73" s="879"/>
      <c r="AS73" s="879"/>
      <c r="AT73" s="879"/>
      <c r="AU73" s="879">
        <v>24</v>
      </c>
      <c r="AV73" s="879"/>
      <c r="AW73" s="879"/>
      <c r="AX73" s="879"/>
      <c r="AY73" s="879"/>
      <c r="AZ73" s="925"/>
      <c r="BA73" s="925"/>
      <c r="BB73" s="925"/>
      <c r="BC73" s="925"/>
      <c r="BD73" s="926"/>
      <c r="BE73" s="244"/>
      <c r="BF73" s="244"/>
      <c r="BG73" s="244"/>
      <c r="BH73" s="244"/>
      <c r="BI73" s="244"/>
      <c r="BJ73" s="244"/>
      <c r="BK73" s="244"/>
      <c r="BL73" s="244"/>
      <c r="BM73" s="244"/>
      <c r="BN73" s="244"/>
      <c r="BO73" s="244"/>
      <c r="BP73" s="244"/>
      <c r="BQ73" s="241">
        <v>67</v>
      </c>
      <c r="BR73" s="246"/>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25"/>
    </row>
    <row r="74" spans="1:131" s="226" customFormat="1" ht="26.25" customHeight="1" x14ac:dyDescent="0.15">
      <c r="A74" s="240">
        <v>7</v>
      </c>
      <c r="B74" s="921" t="s">
        <v>587</v>
      </c>
      <c r="C74" s="922"/>
      <c r="D74" s="922"/>
      <c r="E74" s="922"/>
      <c r="F74" s="922"/>
      <c r="G74" s="922"/>
      <c r="H74" s="922"/>
      <c r="I74" s="922"/>
      <c r="J74" s="922"/>
      <c r="K74" s="922"/>
      <c r="L74" s="922"/>
      <c r="M74" s="922"/>
      <c r="N74" s="922"/>
      <c r="O74" s="922"/>
      <c r="P74" s="923"/>
      <c r="Q74" s="924">
        <v>4</v>
      </c>
      <c r="R74" s="879"/>
      <c r="S74" s="879"/>
      <c r="T74" s="879"/>
      <c r="U74" s="879"/>
      <c r="V74" s="879">
        <v>3</v>
      </c>
      <c r="W74" s="879"/>
      <c r="X74" s="879"/>
      <c r="Y74" s="879"/>
      <c r="Z74" s="879"/>
      <c r="AA74" s="879">
        <v>1</v>
      </c>
      <c r="AB74" s="879"/>
      <c r="AC74" s="879"/>
      <c r="AD74" s="879"/>
      <c r="AE74" s="879"/>
      <c r="AF74" s="879">
        <v>1</v>
      </c>
      <c r="AG74" s="879"/>
      <c r="AH74" s="879"/>
      <c r="AI74" s="879"/>
      <c r="AJ74" s="879"/>
      <c r="AK74" s="879" t="s">
        <v>597</v>
      </c>
      <c r="AL74" s="879"/>
      <c r="AM74" s="879"/>
      <c r="AN74" s="879"/>
      <c r="AO74" s="879"/>
      <c r="AP74" s="879" t="s">
        <v>597</v>
      </c>
      <c r="AQ74" s="879"/>
      <c r="AR74" s="879"/>
      <c r="AS74" s="879"/>
      <c r="AT74" s="879"/>
      <c r="AU74" s="879"/>
      <c r="AV74" s="879"/>
      <c r="AW74" s="879"/>
      <c r="AX74" s="879"/>
      <c r="AY74" s="879"/>
      <c r="AZ74" s="925"/>
      <c r="BA74" s="925"/>
      <c r="BB74" s="925"/>
      <c r="BC74" s="925"/>
      <c r="BD74" s="926"/>
      <c r="BE74" s="244"/>
      <c r="BF74" s="244"/>
      <c r="BG74" s="244"/>
      <c r="BH74" s="244"/>
      <c r="BI74" s="244"/>
      <c r="BJ74" s="244"/>
      <c r="BK74" s="244"/>
      <c r="BL74" s="244"/>
      <c r="BM74" s="244"/>
      <c r="BN74" s="244"/>
      <c r="BO74" s="244"/>
      <c r="BP74" s="244"/>
      <c r="BQ74" s="241">
        <v>68</v>
      </c>
      <c r="BR74" s="246"/>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25"/>
    </row>
    <row r="75" spans="1:131" s="226" customFormat="1" ht="26.25" customHeight="1" x14ac:dyDescent="0.15">
      <c r="A75" s="240">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44"/>
      <c r="BF75" s="244"/>
      <c r="BG75" s="244"/>
      <c r="BH75" s="244"/>
      <c r="BI75" s="244"/>
      <c r="BJ75" s="244"/>
      <c r="BK75" s="244"/>
      <c r="BL75" s="244"/>
      <c r="BM75" s="244"/>
      <c r="BN75" s="244"/>
      <c r="BO75" s="244"/>
      <c r="BP75" s="244"/>
      <c r="BQ75" s="241">
        <v>69</v>
      </c>
      <c r="BR75" s="246"/>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25"/>
    </row>
    <row r="76" spans="1:131" s="226" customFormat="1" ht="26.25" customHeight="1" x14ac:dyDescent="0.15">
      <c r="A76" s="240">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44"/>
      <c r="BF76" s="244"/>
      <c r="BG76" s="244"/>
      <c r="BH76" s="244"/>
      <c r="BI76" s="244"/>
      <c r="BJ76" s="244"/>
      <c r="BK76" s="244"/>
      <c r="BL76" s="244"/>
      <c r="BM76" s="244"/>
      <c r="BN76" s="244"/>
      <c r="BO76" s="244"/>
      <c r="BP76" s="244"/>
      <c r="BQ76" s="241">
        <v>70</v>
      </c>
      <c r="BR76" s="246"/>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25"/>
    </row>
    <row r="77" spans="1:131" s="226" customFormat="1" ht="26.25" customHeight="1" x14ac:dyDescent="0.15">
      <c r="A77" s="240">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44"/>
      <c r="BF77" s="244"/>
      <c r="BG77" s="244"/>
      <c r="BH77" s="244"/>
      <c r="BI77" s="244"/>
      <c r="BJ77" s="244"/>
      <c r="BK77" s="244"/>
      <c r="BL77" s="244"/>
      <c r="BM77" s="244"/>
      <c r="BN77" s="244"/>
      <c r="BO77" s="244"/>
      <c r="BP77" s="244"/>
      <c r="BQ77" s="241">
        <v>71</v>
      </c>
      <c r="BR77" s="246"/>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25"/>
    </row>
    <row r="78" spans="1:131" s="226" customFormat="1" ht="26.25" customHeight="1" x14ac:dyDescent="0.15">
      <c r="A78" s="240">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44"/>
      <c r="BF78" s="244"/>
      <c r="BG78" s="244"/>
      <c r="BH78" s="244"/>
      <c r="BI78" s="244"/>
      <c r="BJ78" s="247"/>
      <c r="BK78" s="247"/>
      <c r="BL78" s="247"/>
      <c r="BM78" s="247"/>
      <c r="BN78" s="247"/>
      <c r="BO78" s="244"/>
      <c r="BP78" s="244"/>
      <c r="BQ78" s="241">
        <v>72</v>
      </c>
      <c r="BR78" s="246"/>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25"/>
    </row>
    <row r="79" spans="1:131" s="226" customFormat="1" ht="26.25" customHeight="1" x14ac:dyDescent="0.15">
      <c r="A79" s="240">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44"/>
      <c r="BF79" s="244"/>
      <c r="BG79" s="244"/>
      <c r="BH79" s="244"/>
      <c r="BI79" s="244"/>
      <c r="BJ79" s="247"/>
      <c r="BK79" s="247"/>
      <c r="BL79" s="247"/>
      <c r="BM79" s="247"/>
      <c r="BN79" s="247"/>
      <c r="BO79" s="244"/>
      <c r="BP79" s="244"/>
      <c r="BQ79" s="241">
        <v>73</v>
      </c>
      <c r="BR79" s="246"/>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25"/>
    </row>
    <row r="80" spans="1:131" s="226" customFormat="1" ht="26.25" customHeight="1" x14ac:dyDescent="0.15">
      <c r="A80" s="240">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44"/>
      <c r="BF80" s="244"/>
      <c r="BG80" s="244"/>
      <c r="BH80" s="244"/>
      <c r="BI80" s="244"/>
      <c r="BJ80" s="244"/>
      <c r="BK80" s="244"/>
      <c r="BL80" s="244"/>
      <c r="BM80" s="244"/>
      <c r="BN80" s="244"/>
      <c r="BO80" s="244"/>
      <c r="BP80" s="244"/>
      <c r="BQ80" s="241">
        <v>74</v>
      </c>
      <c r="BR80" s="246"/>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25"/>
    </row>
    <row r="81" spans="1:131" s="226" customFormat="1" ht="26.25" customHeight="1" x14ac:dyDescent="0.15">
      <c r="A81" s="240">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44"/>
      <c r="BF81" s="244"/>
      <c r="BG81" s="244"/>
      <c r="BH81" s="244"/>
      <c r="BI81" s="244"/>
      <c r="BJ81" s="244"/>
      <c r="BK81" s="244"/>
      <c r="BL81" s="244"/>
      <c r="BM81" s="244"/>
      <c r="BN81" s="244"/>
      <c r="BO81" s="244"/>
      <c r="BP81" s="244"/>
      <c r="BQ81" s="241">
        <v>75</v>
      </c>
      <c r="BR81" s="246"/>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25"/>
    </row>
    <row r="82" spans="1:131" s="226" customFormat="1" ht="26.25" customHeight="1" x14ac:dyDescent="0.15">
      <c r="A82" s="240">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44"/>
      <c r="BF82" s="244"/>
      <c r="BG82" s="244"/>
      <c r="BH82" s="244"/>
      <c r="BI82" s="244"/>
      <c r="BJ82" s="244"/>
      <c r="BK82" s="244"/>
      <c r="BL82" s="244"/>
      <c r="BM82" s="244"/>
      <c r="BN82" s="244"/>
      <c r="BO82" s="244"/>
      <c r="BP82" s="244"/>
      <c r="BQ82" s="241">
        <v>76</v>
      </c>
      <c r="BR82" s="246"/>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25"/>
    </row>
    <row r="83" spans="1:131" s="226" customFormat="1" ht="26.25" customHeight="1" x14ac:dyDescent="0.15">
      <c r="A83" s="240">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44"/>
      <c r="BF83" s="244"/>
      <c r="BG83" s="244"/>
      <c r="BH83" s="244"/>
      <c r="BI83" s="244"/>
      <c r="BJ83" s="244"/>
      <c r="BK83" s="244"/>
      <c r="BL83" s="244"/>
      <c r="BM83" s="244"/>
      <c r="BN83" s="244"/>
      <c r="BO83" s="244"/>
      <c r="BP83" s="244"/>
      <c r="BQ83" s="241">
        <v>77</v>
      </c>
      <c r="BR83" s="246"/>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25"/>
    </row>
    <row r="84" spans="1:131" s="226" customFormat="1" ht="26.25" customHeight="1" x14ac:dyDescent="0.15">
      <c r="A84" s="240">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44"/>
      <c r="BF84" s="244"/>
      <c r="BG84" s="244"/>
      <c r="BH84" s="244"/>
      <c r="BI84" s="244"/>
      <c r="BJ84" s="244"/>
      <c r="BK84" s="244"/>
      <c r="BL84" s="244"/>
      <c r="BM84" s="244"/>
      <c r="BN84" s="244"/>
      <c r="BO84" s="244"/>
      <c r="BP84" s="244"/>
      <c r="BQ84" s="241">
        <v>78</v>
      </c>
      <c r="BR84" s="246"/>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25"/>
    </row>
    <row r="85" spans="1:131" s="226" customFormat="1" ht="26.25" customHeight="1" x14ac:dyDescent="0.15">
      <c r="A85" s="240">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44"/>
      <c r="BF85" s="244"/>
      <c r="BG85" s="244"/>
      <c r="BH85" s="244"/>
      <c r="BI85" s="244"/>
      <c r="BJ85" s="244"/>
      <c r="BK85" s="244"/>
      <c r="BL85" s="244"/>
      <c r="BM85" s="244"/>
      <c r="BN85" s="244"/>
      <c r="BO85" s="244"/>
      <c r="BP85" s="244"/>
      <c r="BQ85" s="241">
        <v>79</v>
      </c>
      <c r="BR85" s="246"/>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25"/>
    </row>
    <row r="86" spans="1:131" s="226" customFormat="1" ht="26.25" customHeight="1" x14ac:dyDescent="0.15">
      <c r="A86" s="240">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44"/>
      <c r="BF86" s="244"/>
      <c r="BG86" s="244"/>
      <c r="BH86" s="244"/>
      <c r="BI86" s="244"/>
      <c r="BJ86" s="244"/>
      <c r="BK86" s="244"/>
      <c r="BL86" s="244"/>
      <c r="BM86" s="244"/>
      <c r="BN86" s="244"/>
      <c r="BO86" s="244"/>
      <c r="BP86" s="244"/>
      <c r="BQ86" s="241">
        <v>80</v>
      </c>
      <c r="BR86" s="246"/>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25"/>
    </row>
    <row r="87" spans="1:131" s="226" customFormat="1" ht="26.25" customHeight="1" x14ac:dyDescent="0.15">
      <c r="A87" s="248">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44"/>
      <c r="BF87" s="244"/>
      <c r="BG87" s="244"/>
      <c r="BH87" s="244"/>
      <c r="BI87" s="244"/>
      <c r="BJ87" s="244"/>
      <c r="BK87" s="244"/>
      <c r="BL87" s="244"/>
      <c r="BM87" s="244"/>
      <c r="BN87" s="244"/>
      <c r="BO87" s="244"/>
      <c r="BP87" s="244"/>
      <c r="BQ87" s="241">
        <v>81</v>
      </c>
      <c r="BR87" s="246"/>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25"/>
    </row>
    <row r="88" spans="1:131" s="226" customFormat="1" ht="26.25" customHeight="1" thickBot="1" x14ac:dyDescent="0.2">
      <c r="A88" s="243" t="s">
        <v>387</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72023</v>
      </c>
      <c r="AG88" s="890"/>
      <c r="AH88" s="890"/>
      <c r="AI88" s="890"/>
      <c r="AJ88" s="890"/>
      <c r="AK88" s="887"/>
      <c r="AL88" s="887"/>
      <c r="AM88" s="887"/>
      <c r="AN88" s="887"/>
      <c r="AO88" s="887"/>
      <c r="AP88" s="890">
        <v>662</v>
      </c>
      <c r="AQ88" s="890"/>
      <c r="AR88" s="890"/>
      <c r="AS88" s="890"/>
      <c r="AT88" s="890"/>
      <c r="AU88" s="890">
        <v>24</v>
      </c>
      <c r="AV88" s="890"/>
      <c r="AW88" s="890"/>
      <c r="AX88" s="890"/>
      <c r="AY88" s="890"/>
      <c r="AZ88" s="895"/>
      <c r="BA88" s="895"/>
      <c r="BB88" s="895"/>
      <c r="BC88" s="895"/>
      <c r="BD88" s="896"/>
      <c r="BE88" s="244"/>
      <c r="BF88" s="244"/>
      <c r="BG88" s="244"/>
      <c r="BH88" s="244"/>
      <c r="BI88" s="244"/>
      <c r="BJ88" s="244"/>
      <c r="BK88" s="244"/>
      <c r="BL88" s="244"/>
      <c r="BM88" s="244"/>
      <c r="BN88" s="244"/>
      <c r="BO88" s="244"/>
      <c r="BP88" s="244"/>
      <c r="BQ88" s="241">
        <v>82</v>
      </c>
      <c r="BR88" s="246"/>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25"/>
    </row>
    <row r="89" spans="1:131" s="226" customFormat="1" ht="26.25" hidden="1" customHeight="1" x14ac:dyDescent="0.15">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25"/>
    </row>
    <row r="90" spans="1:131" s="226" customFormat="1" ht="26.25" hidden="1" customHeight="1" x14ac:dyDescent="0.15">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25"/>
    </row>
    <row r="91" spans="1:131" s="226" customFormat="1" ht="26.25" hidden="1" customHeight="1" x14ac:dyDescent="0.15">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25"/>
    </row>
    <row r="92" spans="1:131" s="226" customFormat="1" ht="26.25" hidden="1" customHeight="1" x14ac:dyDescent="0.15">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25"/>
    </row>
    <row r="93" spans="1:131" s="226" customFormat="1" ht="26.25" hidden="1" customHeight="1" x14ac:dyDescent="0.15">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25"/>
    </row>
    <row r="94" spans="1:131" s="226" customFormat="1" ht="26.25" hidden="1" customHeight="1" x14ac:dyDescent="0.15">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25"/>
    </row>
    <row r="95" spans="1:131" s="226" customFormat="1" ht="26.25" hidden="1" customHeight="1" x14ac:dyDescent="0.15">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25"/>
    </row>
    <row r="96" spans="1:131" s="226" customFormat="1" ht="26.25" hidden="1" customHeight="1" x14ac:dyDescent="0.15">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25"/>
    </row>
    <row r="97" spans="1:131" s="226" customFormat="1" ht="26.25" hidden="1" customHeight="1" x14ac:dyDescent="0.15">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25"/>
    </row>
    <row r="98" spans="1:131" s="226" customFormat="1" ht="26.25" hidden="1" customHeight="1" x14ac:dyDescent="0.15">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25"/>
    </row>
    <row r="99" spans="1:131" s="226" customFormat="1" ht="26.25" hidden="1" customHeight="1" x14ac:dyDescent="0.15">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25"/>
    </row>
    <row r="100" spans="1:131" s="226" customFormat="1" ht="26.25" hidden="1" customHeight="1" x14ac:dyDescent="0.15">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25"/>
    </row>
    <row r="101" spans="1:131" s="226" customFormat="1" ht="26.25" hidden="1" customHeight="1" x14ac:dyDescent="0.15">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25"/>
    </row>
    <row r="102" spans="1:131" s="226" customFormat="1" ht="26.25" customHeight="1" thickBot="1" x14ac:dyDescent="0.2">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387</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25"/>
    </row>
    <row r="103" spans="1:131" s="226" customFormat="1" ht="26.25" customHeight="1" x14ac:dyDescent="0.15">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5"/>
    </row>
    <row r="104" spans="1:131" s="226" customFormat="1" ht="26.25" customHeight="1" x14ac:dyDescent="0.15">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5"/>
    </row>
    <row r="105" spans="1:131" s="226" customFormat="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5"/>
    </row>
    <row r="106" spans="1:131" s="226" customFormat="1" ht="11.25" customHeight="1" x14ac:dyDescent="0.15">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5"/>
    </row>
    <row r="107" spans="1:131" s="225" customFormat="1" ht="26.25" customHeight="1" thickBot="1" x14ac:dyDescent="0.2">
      <c r="A107" s="254" t="s">
        <v>424</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425</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5"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5"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301</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301</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301</v>
      </c>
      <c r="DR109" s="943"/>
      <c r="DS109" s="943"/>
      <c r="DT109" s="943"/>
      <c r="DU109" s="944"/>
      <c r="DV109" s="942" t="s">
        <v>431</v>
      </c>
      <c r="DW109" s="943"/>
      <c r="DX109" s="943"/>
      <c r="DY109" s="943"/>
      <c r="DZ109" s="945"/>
    </row>
    <row r="110" spans="1:131" s="225"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46883</v>
      </c>
      <c r="AB110" s="950"/>
      <c r="AC110" s="950"/>
      <c r="AD110" s="950"/>
      <c r="AE110" s="951"/>
      <c r="AF110" s="952">
        <v>53317</v>
      </c>
      <c r="AG110" s="950"/>
      <c r="AH110" s="950"/>
      <c r="AI110" s="950"/>
      <c r="AJ110" s="951"/>
      <c r="AK110" s="952">
        <v>66388</v>
      </c>
      <c r="AL110" s="950"/>
      <c r="AM110" s="950"/>
      <c r="AN110" s="950"/>
      <c r="AO110" s="951"/>
      <c r="AP110" s="953">
        <v>19.899999999999999</v>
      </c>
      <c r="AQ110" s="954"/>
      <c r="AR110" s="954"/>
      <c r="AS110" s="954"/>
      <c r="AT110" s="955"/>
      <c r="AU110" s="956" t="s">
        <v>70</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707845</v>
      </c>
      <c r="BR110" s="985"/>
      <c r="BS110" s="985"/>
      <c r="BT110" s="985"/>
      <c r="BU110" s="985"/>
      <c r="BV110" s="985">
        <v>663528</v>
      </c>
      <c r="BW110" s="985"/>
      <c r="BX110" s="985"/>
      <c r="BY110" s="985"/>
      <c r="BZ110" s="985"/>
      <c r="CA110" s="985">
        <v>610001</v>
      </c>
      <c r="CB110" s="985"/>
      <c r="CC110" s="985"/>
      <c r="CD110" s="985"/>
      <c r="CE110" s="985"/>
      <c r="CF110" s="999">
        <v>183</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437</v>
      </c>
      <c r="DH110" s="985"/>
      <c r="DI110" s="985"/>
      <c r="DJ110" s="985"/>
      <c r="DK110" s="985"/>
      <c r="DL110" s="985" t="s">
        <v>438</v>
      </c>
      <c r="DM110" s="985"/>
      <c r="DN110" s="985"/>
      <c r="DO110" s="985"/>
      <c r="DP110" s="985"/>
      <c r="DQ110" s="985" t="s">
        <v>437</v>
      </c>
      <c r="DR110" s="985"/>
      <c r="DS110" s="985"/>
      <c r="DT110" s="985"/>
      <c r="DU110" s="985"/>
      <c r="DV110" s="986" t="s">
        <v>437</v>
      </c>
      <c r="DW110" s="986"/>
      <c r="DX110" s="986"/>
      <c r="DY110" s="986"/>
      <c r="DZ110" s="987"/>
    </row>
    <row r="111" spans="1:131" s="225"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389</v>
      </c>
      <c r="AB111" s="992"/>
      <c r="AC111" s="992"/>
      <c r="AD111" s="992"/>
      <c r="AE111" s="993"/>
      <c r="AF111" s="994" t="s">
        <v>437</v>
      </c>
      <c r="AG111" s="992"/>
      <c r="AH111" s="992"/>
      <c r="AI111" s="992"/>
      <c r="AJ111" s="993"/>
      <c r="AK111" s="994" t="s">
        <v>440</v>
      </c>
      <c r="AL111" s="992"/>
      <c r="AM111" s="992"/>
      <c r="AN111" s="992"/>
      <c r="AO111" s="993"/>
      <c r="AP111" s="995" t="s">
        <v>389</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t="s">
        <v>389</v>
      </c>
      <c r="BR111" s="978"/>
      <c r="BS111" s="978"/>
      <c r="BT111" s="978"/>
      <c r="BU111" s="978"/>
      <c r="BV111" s="978" t="s">
        <v>437</v>
      </c>
      <c r="BW111" s="978"/>
      <c r="BX111" s="978"/>
      <c r="BY111" s="978"/>
      <c r="BZ111" s="978"/>
      <c r="CA111" s="978" t="s">
        <v>437</v>
      </c>
      <c r="CB111" s="978"/>
      <c r="CC111" s="978"/>
      <c r="CD111" s="978"/>
      <c r="CE111" s="978"/>
      <c r="CF111" s="972" t="s">
        <v>410</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440</v>
      </c>
      <c r="DH111" s="978"/>
      <c r="DI111" s="978"/>
      <c r="DJ111" s="978"/>
      <c r="DK111" s="978"/>
      <c r="DL111" s="978" t="s">
        <v>437</v>
      </c>
      <c r="DM111" s="978"/>
      <c r="DN111" s="978"/>
      <c r="DO111" s="978"/>
      <c r="DP111" s="978"/>
      <c r="DQ111" s="978" t="s">
        <v>410</v>
      </c>
      <c r="DR111" s="978"/>
      <c r="DS111" s="978"/>
      <c r="DT111" s="978"/>
      <c r="DU111" s="978"/>
      <c r="DV111" s="979" t="s">
        <v>440</v>
      </c>
      <c r="DW111" s="979"/>
      <c r="DX111" s="979"/>
      <c r="DY111" s="979"/>
      <c r="DZ111" s="980"/>
    </row>
    <row r="112" spans="1:131" s="225"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445</v>
      </c>
      <c r="AB112" s="1017"/>
      <c r="AC112" s="1017"/>
      <c r="AD112" s="1017"/>
      <c r="AE112" s="1018"/>
      <c r="AF112" s="1019" t="s">
        <v>438</v>
      </c>
      <c r="AG112" s="1017"/>
      <c r="AH112" s="1017"/>
      <c r="AI112" s="1017"/>
      <c r="AJ112" s="1018"/>
      <c r="AK112" s="1019" t="s">
        <v>410</v>
      </c>
      <c r="AL112" s="1017"/>
      <c r="AM112" s="1017"/>
      <c r="AN112" s="1017"/>
      <c r="AO112" s="1018"/>
      <c r="AP112" s="1020" t="s">
        <v>410</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22073</v>
      </c>
      <c r="BR112" s="978"/>
      <c r="BS112" s="978"/>
      <c r="BT112" s="978"/>
      <c r="BU112" s="978"/>
      <c r="BV112" s="978">
        <v>19853</v>
      </c>
      <c r="BW112" s="978"/>
      <c r="BX112" s="978"/>
      <c r="BY112" s="978"/>
      <c r="BZ112" s="978"/>
      <c r="CA112" s="978">
        <v>16585</v>
      </c>
      <c r="CB112" s="978"/>
      <c r="CC112" s="978"/>
      <c r="CD112" s="978"/>
      <c r="CE112" s="978"/>
      <c r="CF112" s="972">
        <v>5</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437</v>
      </c>
      <c r="DH112" s="978"/>
      <c r="DI112" s="978"/>
      <c r="DJ112" s="978"/>
      <c r="DK112" s="978"/>
      <c r="DL112" s="978" t="s">
        <v>410</v>
      </c>
      <c r="DM112" s="978"/>
      <c r="DN112" s="978"/>
      <c r="DO112" s="978"/>
      <c r="DP112" s="978"/>
      <c r="DQ112" s="978" t="s">
        <v>437</v>
      </c>
      <c r="DR112" s="978"/>
      <c r="DS112" s="978"/>
      <c r="DT112" s="978"/>
      <c r="DU112" s="978"/>
      <c r="DV112" s="979" t="s">
        <v>445</v>
      </c>
      <c r="DW112" s="979"/>
      <c r="DX112" s="979"/>
      <c r="DY112" s="979"/>
      <c r="DZ112" s="980"/>
    </row>
    <row r="113" spans="1:130" s="225"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2524</v>
      </c>
      <c r="AB113" s="992"/>
      <c r="AC113" s="992"/>
      <c r="AD113" s="992"/>
      <c r="AE113" s="993"/>
      <c r="AF113" s="994">
        <v>3021</v>
      </c>
      <c r="AG113" s="992"/>
      <c r="AH113" s="992"/>
      <c r="AI113" s="992"/>
      <c r="AJ113" s="993"/>
      <c r="AK113" s="994">
        <v>2507</v>
      </c>
      <c r="AL113" s="992"/>
      <c r="AM113" s="992"/>
      <c r="AN113" s="992"/>
      <c r="AO113" s="993"/>
      <c r="AP113" s="995">
        <v>0.8</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36526</v>
      </c>
      <c r="BR113" s="978"/>
      <c r="BS113" s="978"/>
      <c r="BT113" s="978"/>
      <c r="BU113" s="978"/>
      <c r="BV113" s="978">
        <v>29885</v>
      </c>
      <c r="BW113" s="978"/>
      <c r="BX113" s="978"/>
      <c r="BY113" s="978"/>
      <c r="BZ113" s="978"/>
      <c r="CA113" s="978">
        <v>23839</v>
      </c>
      <c r="CB113" s="978"/>
      <c r="CC113" s="978"/>
      <c r="CD113" s="978"/>
      <c r="CE113" s="978"/>
      <c r="CF113" s="972">
        <v>7.2</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389</v>
      </c>
      <c r="DH113" s="1017"/>
      <c r="DI113" s="1017"/>
      <c r="DJ113" s="1017"/>
      <c r="DK113" s="1018"/>
      <c r="DL113" s="1019" t="s">
        <v>445</v>
      </c>
      <c r="DM113" s="1017"/>
      <c r="DN113" s="1017"/>
      <c r="DO113" s="1017"/>
      <c r="DP113" s="1018"/>
      <c r="DQ113" s="1019" t="s">
        <v>389</v>
      </c>
      <c r="DR113" s="1017"/>
      <c r="DS113" s="1017"/>
      <c r="DT113" s="1017"/>
      <c r="DU113" s="1018"/>
      <c r="DV113" s="1020" t="s">
        <v>438</v>
      </c>
      <c r="DW113" s="1021"/>
      <c r="DX113" s="1021"/>
      <c r="DY113" s="1021"/>
      <c r="DZ113" s="1022"/>
    </row>
    <row r="114" spans="1:130" s="225"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7055</v>
      </c>
      <c r="AB114" s="1017"/>
      <c r="AC114" s="1017"/>
      <c r="AD114" s="1017"/>
      <c r="AE114" s="1018"/>
      <c r="AF114" s="1019">
        <v>6999</v>
      </c>
      <c r="AG114" s="1017"/>
      <c r="AH114" s="1017"/>
      <c r="AI114" s="1017"/>
      <c r="AJ114" s="1018"/>
      <c r="AK114" s="1019">
        <v>6322</v>
      </c>
      <c r="AL114" s="1017"/>
      <c r="AM114" s="1017"/>
      <c r="AN114" s="1017"/>
      <c r="AO114" s="1018"/>
      <c r="AP114" s="1020">
        <v>1.9</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t="s">
        <v>410</v>
      </c>
      <c r="BR114" s="978"/>
      <c r="BS114" s="978"/>
      <c r="BT114" s="978"/>
      <c r="BU114" s="978"/>
      <c r="BV114" s="978" t="s">
        <v>437</v>
      </c>
      <c r="BW114" s="978"/>
      <c r="BX114" s="978"/>
      <c r="BY114" s="978"/>
      <c r="BZ114" s="978"/>
      <c r="CA114" s="978" t="s">
        <v>389</v>
      </c>
      <c r="CB114" s="978"/>
      <c r="CC114" s="978"/>
      <c r="CD114" s="978"/>
      <c r="CE114" s="978"/>
      <c r="CF114" s="972" t="s">
        <v>410</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437</v>
      </c>
      <c r="DH114" s="1017"/>
      <c r="DI114" s="1017"/>
      <c r="DJ114" s="1017"/>
      <c r="DK114" s="1018"/>
      <c r="DL114" s="1019" t="s">
        <v>445</v>
      </c>
      <c r="DM114" s="1017"/>
      <c r="DN114" s="1017"/>
      <c r="DO114" s="1017"/>
      <c r="DP114" s="1018"/>
      <c r="DQ114" s="1019" t="s">
        <v>438</v>
      </c>
      <c r="DR114" s="1017"/>
      <c r="DS114" s="1017"/>
      <c r="DT114" s="1017"/>
      <c r="DU114" s="1018"/>
      <c r="DV114" s="1020" t="s">
        <v>389</v>
      </c>
      <c r="DW114" s="1021"/>
      <c r="DX114" s="1021"/>
      <c r="DY114" s="1021"/>
      <c r="DZ114" s="1022"/>
    </row>
    <row r="115" spans="1:130" s="225" customFormat="1" ht="26.25" customHeight="1" x14ac:dyDescent="0.15">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445</v>
      </c>
      <c r="AB115" s="992"/>
      <c r="AC115" s="992"/>
      <c r="AD115" s="992"/>
      <c r="AE115" s="993"/>
      <c r="AF115" s="994" t="s">
        <v>445</v>
      </c>
      <c r="AG115" s="992"/>
      <c r="AH115" s="992"/>
      <c r="AI115" s="992"/>
      <c r="AJ115" s="993"/>
      <c r="AK115" s="994" t="s">
        <v>455</v>
      </c>
      <c r="AL115" s="992"/>
      <c r="AM115" s="992"/>
      <c r="AN115" s="992"/>
      <c r="AO115" s="993"/>
      <c r="AP115" s="995" t="s">
        <v>410</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445</v>
      </c>
      <c r="BR115" s="978"/>
      <c r="BS115" s="978"/>
      <c r="BT115" s="978"/>
      <c r="BU115" s="978"/>
      <c r="BV115" s="978" t="s">
        <v>437</v>
      </c>
      <c r="BW115" s="978"/>
      <c r="BX115" s="978"/>
      <c r="BY115" s="978"/>
      <c r="BZ115" s="978"/>
      <c r="CA115" s="978" t="s">
        <v>437</v>
      </c>
      <c r="CB115" s="978"/>
      <c r="CC115" s="978"/>
      <c r="CD115" s="978"/>
      <c r="CE115" s="978"/>
      <c r="CF115" s="972" t="s">
        <v>437</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389</v>
      </c>
      <c r="DH115" s="1017"/>
      <c r="DI115" s="1017"/>
      <c r="DJ115" s="1017"/>
      <c r="DK115" s="1018"/>
      <c r="DL115" s="1019" t="s">
        <v>445</v>
      </c>
      <c r="DM115" s="1017"/>
      <c r="DN115" s="1017"/>
      <c r="DO115" s="1017"/>
      <c r="DP115" s="1018"/>
      <c r="DQ115" s="1019" t="s">
        <v>389</v>
      </c>
      <c r="DR115" s="1017"/>
      <c r="DS115" s="1017"/>
      <c r="DT115" s="1017"/>
      <c r="DU115" s="1018"/>
      <c r="DV115" s="1020" t="s">
        <v>437</v>
      </c>
      <c r="DW115" s="1021"/>
      <c r="DX115" s="1021"/>
      <c r="DY115" s="1021"/>
      <c r="DZ115" s="1022"/>
    </row>
    <row r="116" spans="1:130" s="225"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437</v>
      </c>
      <c r="AB116" s="1017"/>
      <c r="AC116" s="1017"/>
      <c r="AD116" s="1017"/>
      <c r="AE116" s="1018"/>
      <c r="AF116" s="1019" t="s">
        <v>437</v>
      </c>
      <c r="AG116" s="1017"/>
      <c r="AH116" s="1017"/>
      <c r="AI116" s="1017"/>
      <c r="AJ116" s="1018"/>
      <c r="AK116" s="1019" t="s">
        <v>410</v>
      </c>
      <c r="AL116" s="1017"/>
      <c r="AM116" s="1017"/>
      <c r="AN116" s="1017"/>
      <c r="AO116" s="1018"/>
      <c r="AP116" s="1020" t="s">
        <v>445</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437</v>
      </c>
      <c r="BR116" s="978"/>
      <c r="BS116" s="978"/>
      <c r="BT116" s="978"/>
      <c r="BU116" s="978"/>
      <c r="BV116" s="978" t="s">
        <v>389</v>
      </c>
      <c r="BW116" s="978"/>
      <c r="BX116" s="978"/>
      <c r="BY116" s="978"/>
      <c r="BZ116" s="978"/>
      <c r="CA116" s="978" t="s">
        <v>437</v>
      </c>
      <c r="CB116" s="978"/>
      <c r="CC116" s="978"/>
      <c r="CD116" s="978"/>
      <c r="CE116" s="978"/>
      <c r="CF116" s="972" t="s">
        <v>389</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445</v>
      </c>
      <c r="DH116" s="1017"/>
      <c r="DI116" s="1017"/>
      <c r="DJ116" s="1017"/>
      <c r="DK116" s="1018"/>
      <c r="DL116" s="1019" t="s">
        <v>437</v>
      </c>
      <c r="DM116" s="1017"/>
      <c r="DN116" s="1017"/>
      <c r="DO116" s="1017"/>
      <c r="DP116" s="1018"/>
      <c r="DQ116" s="1019" t="s">
        <v>389</v>
      </c>
      <c r="DR116" s="1017"/>
      <c r="DS116" s="1017"/>
      <c r="DT116" s="1017"/>
      <c r="DU116" s="1018"/>
      <c r="DV116" s="1020" t="s">
        <v>410</v>
      </c>
      <c r="DW116" s="1021"/>
      <c r="DX116" s="1021"/>
      <c r="DY116" s="1021"/>
      <c r="DZ116" s="1022"/>
    </row>
    <row r="117" spans="1:130" s="225" customFormat="1" ht="26.25" customHeight="1" x14ac:dyDescent="0.15">
      <c r="A117" s="962" t="s">
        <v>183</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56462</v>
      </c>
      <c r="AB117" s="1035"/>
      <c r="AC117" s="1035"/>
      <c r="AD117" s="1035"/>
      <c r="AE117" s="1036"/>
      <c r="AF117" s="1037">
        <v>63337</v>
      </c>
      <c r="AG117" s="1035"/>
      <c r="AH117" s="1035"/>
      <c r="AI117" s="1035"/>
      <c r="AJ117" s="1036"/>
      <c r="AK117" s="1037">
        <v>75217</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410</v>
      </c>
      <c r="BR117" s="978"/>
      <c r="BS117" s="978"/>
      <c r="BT117" s="978"/>
      <c r="BU117" s="978"/>
      <c r="BV117" s="978" t="s">
        <v>445</v>
      </c>
      <c r="BW117" s="978"/>
      <c r="BX117" s="978"/>
      <c r="BY117" s="978"/>
      <c r="BZ117" s="978"/>
      <c r="CA117" s="978" t="s">
        <v>389</v>
      </c>
      <c r="CB117" s="978"/>
      <c r="CC117" s="978"/>
      <c r="CD117" s="978"/>
      <c r="CE117" s="978"/>
      <c r="CF117" s="972" t="s">
        <v>410</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389</v>
      </c>
      <c r="DH117" s="1017"/>
      <c r="DI117" s="1017"/>
      <c r="DJ117" s="1017"/>
      <c r="DK117" s="1018"/>
      <c r="DL117" s="1019" t="s">
        <v>445</v>
      </c>
      <c r="DM117" s="1017"/>
      <c r="DN117" s="1017"/>
      <c r="DO117" s="1017"/>
      <c r="DP117" s="1018"/>
      <c r="DQ117" s="1019" t="s">
        <v>455</v>
      </c>
      <c r="DR117" s="1017"/>
      <c r="DS117" s="1017"/>
      <c r="DT117" s="1017"/>
      <c r="DU117" s="1018"/>
      <c r="DV117" s="1020" t="s">
        <v>389</v>
      </c>
      <c r="DW117" s="1021"/>
      <c r="DX117" s="1021"/>
      <c r="DY117" s="1021"/>
      <c r="DZ117" s="1022"/>
    </row>
    <row r="118" spans="1:130" s="225"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301</v>
      </c>
      <c r="AL118" s="943"/>
      <c r="AM118" s="943"/>
      <c r="AN118" s="943"/>
      <c r="AO118" s="944"/>
      <c r="AP118" s="1029" t="s">
        <v>431</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410</v>
      </c>
      <c r="BR118" s="1056"/>
      <c r="BS118" s="1056"/>
      <c r="BT118" s="1056"/>
      <c r="BU118" s="1056"/>
      <c r="BV118" s="1056" t="s">
        <v>437</v>
      </c>
      <c r="BW118" s="1056"/>
      <c r="BX118" s="1056"/>
      <c r="BY118" s="1056"/>
      <c r="BZ118" s="1056"/>
      <c r="CA118" s="1056" t="s">
        <v>410</v>
      </c>
      <c r="CB118" s="1056"/>
      <c r="CC118" s="1056"/>
      <c r="CD118" s="1056"/>
      <c r="CE118" s="1056"/>
      <c r="CF118" s="972" t="s">
        <v>389</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437</v>
      </c>
      <c r="DH118" s="1017"/>
      <c r="DI118" s="1017"/>
      <c r="DJ118" s="1017"/>
      <c r="DK118" s="1018"/>
      <c r="DL118" s="1019" t="s">
        <v>466</v>
      </c>
      <c r="DM118" s="1017"/>
      <c r="DN118" s="1017"/>
      <c r="DO118" s="1017"/>
      <c r="DP118" s="1018"/>
      <c r="DQ118" s="1019" t="s">
        <v>445</v>
      </c>
      <c r="DR118" s="1017"/>
      <c r="DS118" s="1017"/>
      <c r="DT118" s="1017"/>
      <c r="DU118" s="1018"/>
      <c r="DV118" s="1020" t="s">
        <v>445</v>
      </c>
      <c r="DW118" s="1021"/>
      <c r="DX118" s="1021"/>
      <c r="DY118" s="1021"/>
      <c r="DZ118" s="1022"/>
    </row>
    <row r="119" spans="1:130" s="225"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437</v>
      </c>
      <c r="AB119" s="950"/>
      <c r="AC119" s="950"/>
      <c r="AD119" s="950"/>
      <c r="AE119" s="951"/>
      <c r="AF119" s="952" t="s">
        <v>410</v>
      </c>
      <c r="AG119" s="950"/>
      <c r="AH119" s="950"/>
      <c r="AI119" s="950"/>
      <c r="AJ119" s="951"/>
      <c r="AK119" s="952" t="s">
        <v>445</v>
      </c>
      <c r="AL119" s="950"/>
      <c r="AM119" s="950"/>
      <c r="AN119" s="950"/>
      <c r="AO119" s="951"/>
      <c r="AP119" s="953" t="s">
        <v>389</v>
      </c>
      <c r="AQ119" s="954"/>
      <c r="AR119" s="954"/>
      <c r="AS119" s="954"/>
      <c r="AT119" s="955"/>
      <c r="AU119" s="960"/>
      <c r="AV119" s="961"/>
      <c r="AW119" s="961"/>
      <c r="AX119" s="961"/>
      <c r="AY119" s="961"/>
      <c r="AZ119" s="256" t="s">
        <v>183</v>
      </c>
      <c r="BA119" s="256"/>
      <c r="BB119" s="256"/>
      <c r="BC119" s="256"/>
      <c r="BD119" s="256"/>
      <c r="BE119" s="256"/>
      <c r="BF119" s="256"/>
      <c r="BG119" s="256"/>
      <c r="BH119" s="256"/>
      <c r="BI119" s="256"/>
      <c r="BJ119" s="256"/>
      <c r="BK119" s="256"/>
      <c r="BL119" s="256"/>
      <c r="BM119" s="256"/>
      <c r="BN119" s="256"/>
      <c r="BO119" s="1033" t="s">
        <v>467</v>
      </c>
      <c r="BP119" s="1064"/>
      <c r="BQ119" s="1055">
        <v>766444</v>
      </c>
      <c r="BR119" s="1056"/>
      <c r="BS119" s="1056"/>
      <c r="BT119" s="1056"/>
      <c r="BU119" s="1056"/>
      <c r="BV119" s="1056">
        <v>713266</v>
      </c>
      <c r="BW119" s="1056"/>
      <c r="BX119" s="1056"/>
      <c r="BY119" s="1056"/>
      <c r="BZ119" s="1056"/>
      <c r="CA119" s="1056">
        <v>650425</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410</v>
      </c>
      <c r="DH119" s="1042"/>
      <c r="DI119" s="1042"/>
      <c r="DJ119" s="1042"/>
      <c r="DK119" s="1043"/>
      <c r="DL119" s="1041" t="s">
        <v>455</v>
      </c>
      <c r="DM119" s="1042"/>
      <c r="DN119" s="1042"/>
      <c r="DO119" s="1042"/>
      <c r="DP119" s="1043"/>
      <c r="DQ119" s="1041" t="s">
        <v>455</v>
      </c>
      <c r="DR119" s="1042"/>
      <c r="DS119" s="1042"/>
      <c r="DT119" s="1042"/>
      <c r="DU119" s="1043"/>
      <c r="DV119" s="1044" t="s">
        <v>389</v>
      </c>
      <c r="DW119" s="1045"/>
      <c r="DX119" s="1045"/>
      <c r="DY119" s="1045"/>
      <c r="DZ119" s="1046"/>
    </row>
    <row r="120" spans="1:130" s="225"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410</v>
      </c>
      <c r="AB120" s="1017"/>
      <c r="AC120" s="1017"/>
      <c r="AD120" s="1017"/>
      <c r="AE120" s="1018"/>
      <c r="AF120" s="1019" t="s">
        <v>455</v>
      </c>
      <c r="AG120" s="1017"/>
      <c r="AH120" s="1017"/>
      <c r="AI120" s="1017"/>
      <c r="AJ120" s="1018"/>
      <c r="AK120" s="1019" t="s">
        <v>410</v>
      </c>
      <c r="AL120" s="1017"/>
      <c r="AM120" s="1017"/>
      <c r="AN120" s="1017"/>
      <c r="AO120" s="1018"/>
      <c r="AP120" s="1020" t="s">
        <v>410</v>
      </c>
      <c r="AQ120" s="1021"/>
      <c r="AR120" s="1021"/>
      <c r="AS120" s="1021"/>
      <c r="AT120" s="1022"/>
      <c r="AU120" s="1047" t="s">
        <v>469</v>
      </c>
      <c r="AV120" s="1048"/>
      <c r="AW120" s="1048"/>
      <c r="AX120" s="1048"/>
      <c r="AY120" s="1049"/>
      <c r="AZ120" s="998" t="s">
        <v>470</v>
      </c>
      <c r="BA120" s="947"/>
      <c r="BB120" s="947"/>
      <c r="BC120" s="947"/>
      <c r="BD120" s="947"/>
      <c r="BE120" s="947"/>
      <c r="BF120" s="947"/>
      <c r="BG120" s="947"/>
      <c r="BH120" s="947"/>
      <c r="BI120" s="947"/>
      <c r="BJ120" s="947"/>
      <c r="BK120" s="947"/>
      <c r="BL120" s="947"/>
      <c r="BM120" s="947"/>
      <c r="BN120" s="947"/>
      <c r="BO120" s="947"/>
      <c r="BP120" s="948"/>
      <c r="BQ120" s="984">
        <v>2253048</v>
      </c>
      <c r="BR120" s="985"/>
      <c r="BS120" s="985"/>
      <c r="BT120" s="985"/>
      <c r="BU120" s="985"/>
      <c r="BV120" s="985">
        <v>2529749</v>
      </c>
      <c r="BW120" s="985"/>
      <c r="BX120" s="985"/>
      <c r="BY120" s="985"/>
      <c r="BZ120" s="985"/>
      <c r="CA120" s="985">
        <v>2450197</v>
      </c>
      <c r="CB120" s="985"/>
      <c r="CC120" s="985"/>
      <c r="CD120" s="985"/>
      <c r="CE120" s="985"/>
      <c r="CF120" s="999">
        <v>734.9</v>
      </c>
      <c r="CG120" s="1000"/>
      <c r="CH120" s="1000"/>
      <c r="CI120" s="1000"/>
      <c r="CJ120" s="1000"/>
      <c r="CK120" s="1065" t="s">
        <v>471</v>
      </c>
      <c r="CL120" s="1066"/>
      <c r="CM120" s="1066"/>
      <c r="CN120" s="1066"/>
      <c r="CO120" s="1067"/>
      <c r="CP120" s="1073" t="s">
        <v>472</v>
      </c>
      <c r="CQ120" s="1074"/>
      <c r="CR120" s="1074"/>
      <c r="CS120" s="1074"/>
      <c r="CT120" s="1074"/>
      <c r="CU120" s="1074"/>
      <c r="CV120" s="1074"/>
      <c r="CW120" s="1074"/>
      <c r="CX120" s="1074"/>
      <c r="CY120" s="1074"/>
      <c r="CZ120" s="1074"/>
      <c r="DA120" s="1074"/>
      <c r="DB120" s="1074"/>
      <c r="DC120" s="1074"/>
      <c r="DD120" s="1074"/>
      <c r="DE120" s="1074"/>
      <c r="DF120" s="1075"/>
      <c r="DG120" s="984">
        <v>20981</v>
      </c>
      <c r="DH120" s="985"/>
      <c r="DI120" s="985"/>
      <c r="DJ120" s="985"/>
      <c r="DK120" s="985"/>
      <c r="DL120" s="985">
        <v>19346</v>
      </c>
      <c r="DM120" s="985"/>
      <c r="DN120" s="985"/>
      <c r="DO120" s="985"/>
      <c r="DP120" s="985"/>
      <c r="DQ120" s="985">
        <v>16585</v>
      </c>
      <c r="DR120" s="985"/>
      <c r="DS120" s="985"/>
      <c r="DT120" s="985"/>
      <c r="DU120" s="985"/>
      <c r="DV120" s="986">
        <v>5</v>
      </c>
      <c r="DW120" s="986"/>
      <c r="DX120" s="986"/>
      <c r="DY120" s="986"/>
      <c r="DZ120" s="987"/>
    </row>
    <row r="121" spans="1:130" s="225" customFormat="1" ht="26.25" customHeight="1" x14ac:dyDescent="0.15">
      <c r="A121" s="1117"/>
      <c r="B121" s="1004"/>
      <c r="C121" s="1025" t="s">
        <v>473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410</v>
      </c>
      <c r="AB121" s="1017"/>
      <c r="AC121" s="1017"/>
      <c r="AD121" s="1017"/>
      <c r="AE121" s="1018"/>
      <c r="AF121" s="1019" t="s">
        <v>410</v>
      </c>
      <c r="AG121" s="1017"/>
      <c r="AH121" s="1017"/>
      <c r="AI121" s="1017"/>
      <c r="AJ121" s="1018"/>
      <c r="AK121" s="1019" t="s">
        <v>410</v>
      </c>
      <c r="AL121" s="1017"/>
      <c r="AM121" s="1017"/>
      <c r="AN121" s="1017"/>
      <c r="AO121" s="1018"/>
      <c r="AP121" s="1020" t="s">
        <v>455</v>
      </c>
      <c r="AQ121" s="1021"/>
      <c r="AR121" s="1021"/>
      <c r="AS121" s="1021"/>
      <c r="AT121" s="1022"/>
      <c r="AU121" s="1050"/>
      <c r="AV121" s="1051"/>
      <c r="AW121" s="1051"/>
      <c r="AX121" s="1051"/>
      <c r="AY121" s="1052"/>
      <c r="AZ121" s="1007" t="s">
        <v>474</v>
      </c>
      <c r="BA121" s="1008"/>
      <c r="BB121" s="1008"/>
      <c r="BC121" s="1008"/>
      <c r="BD121" s="1008"/>
      <c r="BE121" s="1008"/>
      <c r="BF121" s="1008"/>
      <c r="BG121" s="1008"/>
      <c r="BH121" s="1008"/>
      <c r="BI121" s="1008"/>
      <c r="BJ121" s="1008"/>
      <c r="BK121" s="1008"/>
      <c r="BL121" s="1008"/>
      <c r="BM121" s="1008"/>
      <c r="BN121" s="1008"/>
      <c r="BO121" s="1008"/>
      <c r="BP121" s="1009"/>
      <c r="BQ121" s="977">
        <v>13462</v>
      </c>
      <c r="BR121" s="978"/>
      <c r="BS121" s="978"/>
      <c r="BT121" s="978"/>
      <c r="BU121" s="978"/>
      <c r="BV121" s="978">
        <v>11640</v>
      </c>
      <c r="BW121" s="978"/>
      <c r="BX121" s="978"/>
      <c r="BY121" s="978"/>
      <c r="BZ121" s="978"/>
      <c r="CA121" s="978">
        <v>9786</v>
      </c>
      <c r="CB121" s="978"/>
      <c r="CC121" s="978"/>
      <c r="CD121" s="978"/>
      <c r="CE121" s="978"/>
      <c r="CF121" s="972">
        <v>2.9</v>
      </c>
      <c r="CG121" s="973"/>
      <c r="CH121" s="973"/>
      <c r="CI121" s="973"/>
      <c r="CJ121" s="973"/>
      <c r="CK121" s="1068"/>
      <c r="CL121" s="1069"/>
      <c r="CM121" s="1069"/>
      <c r="CN121" s="1069"/>
      <c r="CO121" s="1070"/>
      <c r="CP121" s="1078" t="s">
        <v>475</v>
      </c>
      <c r="CQ121" s="1079"/>
      <c r="CR121" s="1079"/>
      <c r="CS121" s="1079"/>
      <c r="CT121" s="1079"/>
      <c r="CU121" s="1079"/>
      <c r="CV121" s="1079"/>
      <c r="CW121" s="1079"/>
      <c r="CX121" s="1079"/>
      <c r="CY121" s="1079"/>
      <c r="CZ121" s="1079"/>
      <c r="DA121" s="1079"/>
      <c r="DB121" s="1079"/>
      <c r="DC121" s="1079"/>
      <c r="DD121" s="1079"/>
      <c r="DE121" s="1079"/>
      <c r="DF121" s="1080"/>
      <c r="DG121" s="977" t="s">
        <v>455</v>
      </c>
      <c r="DH121" s="978"/>
      <c r="DI121" s="978"/>
      <c r="DJ121" s="978"/>
      <c r="DK121" s="978"/>
      <c r="DL121" s="978" t="s">
        <v>410</v>
      </c>
      <c r="DM121" s="978"/>
      <c r="DN121" s="978"/>
      <c r="DO121" s="978"/>
      <c r="DP121" s="978"/>
      <c r="DQ121" s="978" t="s">
        <v>455</v>
      </c>
      <c r="DR121" s="978"/>
      <c r="DS121" s="978"/>
      <c r="DT121" s="978"/>
      <c r="DU121" s="978"/>
      <c r="DV121" s="979" t="s">
        <v>410</v>
      </c>
      <c r="DW121" s="979"/>
      <c r="DX121" s="979"/>
      <c r="DY121" s="979"/>
      <c r="DZ121" s="980"/>
    </row>
    <row r="122" spans="1:130" s="225"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410</v>
      </c>
      <c r="AB122" s="1017"/>
      <c r="AC122" s="1017"/>
      <c r="AD122" s="1017"/>
      <c r="AE122" s="1018"/>
      <c r="AF122" s="1019" t="s">
        <v>389</v>
      </c>
      <c r="AG122" s="1017"/>
      <c r="AH122" s="1017"/>
      <c r="AI122" s="1017"/>
      <c r="AJ122" s="1018"/>
      <c r="AK122" s="1019" t="s">
        <v>455</v>
      </c>
      <c r="AL122" s="1017"/>
      <c r="AM122" s="1017"/>
      <c r="AN122" s="1017"/>
      <c r="AO122" s="1018"/>
      <c r="AP122" s="1020" t="s">
        <v>410</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568354</v>
      </c>
      <c r="BR122" s="1056"/>
      <c r="BS122" s="1056"/>
      <c r="BT122" s="1056"/>
      <c r="BU122" s="1056"/>
      <c r="BV122" s="1056">
        <v>534085</v>
      </c>
      <c r="BW122" s="1056"/>
      <c r="BX122" s="1056"/>
      <c r="BY122" s="1056"/>
      <c r="BZ122" s="1056"/>
      <c r="CA122" s="1056">
        <v>498592</v>
      </c>
      <c r="CB122" s="1056"/>
      <c r="CC122" s="1056"/>
      <c r="CD122" s="1056"/>
      <c r="CE122" s="1056"/>
      <c r="CF122" s="1076">
        <v>149.5</v>
      </c>
      <c r="CG122" s="1077"/>
      <c r="CH122" s="1077"/>
      <c r="CI122" s="1077"/>
      <c r="CJ122" s="1077"/>
      <c r="CK122" s="1068"/>
      <c r="CL122" s="1069"/>
      <c r="CM122" s="1069"/>
      <c r="CN122" s="1069"/>
      <c r="CO122" s="1070"/>
      <c r="CP122" s="1078" t="s">
        <v>477</v>
      </c>
      <c r="CQ122" s="1079"/>
      <c r="CR122" s="1079"/>
      <c r="CS122" s="1079"/>
      <c r="CT122" s="1079"/>
      <c r="CU122" s="1079"/>
      <c r="CV122" s="1079"/>
      <c r="CW122" s="1079"/>
      <c r="CX122" s="1079"/>
      <c r="CY122" s="1079"/>
      <c r="CZ122" s="1079"/>
      <c r="DA122" s="1079"/>
      <c r="DB122" s="1079"/>
      <c r="DC122" s="1079"/>
      <c r="DD122" s="1079"/>
      <c r="DE122" s="1079"/>
      <c r="DF122" s="1080"/>
      <c r="DG122" s="977" t="s">
        <v>410</v>
      </c>
      <c r="DH122" s="978"/>
      <c r="DI122" s="978"/>
      <c r="DJ122" s="978"/>
      <c r="DK122" s="978"/>
      <c r="DL122" s="978" t="s">
        <v>410</v>
      </c>
      <c r="DM122" s="978"/>
      <c r="DN122" s="978"/>
      <c r="DO122" s="978"/>
      <c r="DP122" s="978"/>
      <c r="DQ122" s="978" t="s">
        <v>410</v>
      </c>
      <c r="DR122" s="978"/>
      <c r="DS122" s="978"/>
      <c r="DT122" s="978"/>
      <c r="DU122" s="978"/>
      <c r="DV122" s="979" t="s">
        <v>410</v>
      </c>
      <c r="DW122" s="979"/>
      <c r="DX122" s="979"/>
      <c r="DY122" s="979"/>
      <c r="DZ122" s="980"/>
    </row>
    <row r="123" spans="1:130" s="225" customFormat="1" ht="26.25" customHeight="1" x14ac:dyDescent="0.15">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410</v>
      </c>
      <c r="AB123" s="1017"/>
      <c r="AC123" s="1017"/>
      <c r="AD123" s="1017"/>
      <c r="AE123" s="1018"/>
      <c r="AF123" s="1019" t="s">
        <v>410</v>
      </c>
      <c r="AG123" s="1017"/>
      <c r="AH123" s="1017"/>
      <c r="AI123" s="1017"/>
      <c r="AJ123" s="1018"/>
      <c r="AK123" s="1019" t="s">
        <v>389</v>
      </c>
      <c r="AL123" s="1017"/>
      <c r="AM123" s="1017"/>
      <c r="AN123" s="1017"/>
      <c r="AO123" s="1018"/>
      <c r="AP123" s="1020" t="s">
        <v>410</v>
      </c>
      <c r="AQ123" s="1021"/>
      <c r="AR123" s="1021"/>
      <c r="AS123" s="1021"/>
      <c r="AT123" s="1022"/>
      <c r="AU123" s="1053"/>
      <c r="AV123" s="1054"/>
      <c r="AW123" s="1054"/>
      <c r="AX123" s="1054"/>
      <c r="AY123" s="1054"/>
      <c r="AZ123" s="256" t="s">
        <v>183</v>
      </c>
      <c r="BA123" s="256"/>
      <c r="BB123" s="256"/>
      <c r="BC123" s="256"/>
      <c r="BD123" s="256"/>
      <c r="BE123" s="256"/>
      <c r="BF123" s="256"/>
      <c r="BG123" s="256"/>
      <c r="BH123" s="256"/>
      <c r="BI123" s="256"/>
      <c r="BJ123" s="256"/>
      <c r="BK123" s="256"/>
      <c r="BL123" s="256"/>
      <c r="BM123" s="256"/>
      <c r="BN123" s="256"/>
      <c r="BO123" s="1033" t="s">
        <v>478</v>
      </c>
      <c r="BP123" s="1064"/>
      <c r="BQ123" s="1123">
        <v>2834864</v>
      </c>
      <c r="BR123" s="1124"/>
      <c r="BS123" s="1124"/>
      <c r="BT123" s="1124"/>
      <c r="BU123" s="1124"/>
      <c r="BV123" s="1124">
        <v>3075474</v>
      </c>
      <c r="BW123" s="1124"/>
      <c r="BX123" s="1124"/>
      <c r="BY123" s="1124"/>
      <c r="BZ123" s="1124"/>
      <c r="CA123" s="1124">
        <v>2958575</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v>1092</v>
      </c>
      <c r="DH123" s="1017"/>
      <c r="DI123" s="1017"/>
      <c r="DJ123" s="1017"/>
      <c r="DK123" s="1018"/>
      <c r="DL123" s="1019">
        <v>507</v>
      </c>
      <c r="DM123" s="1017"/>
      <c r="DN123" s="1017"/>
      <c r="DO123" s="1017"/>
      <c r="DP123" s="1018"/>
      <c r="DQ123" s="1019" t="s">
        <v>466</v>
      </c>
      <c r="DR123" s="1017"/>
      <c r="DS123" s="1017"/>
      <c r="DT123" s="1017"/>
      <c r="DU123" s="1018"/>
      <c r="DV123" s="1020" t="s">
        <v>466</v>
      </c>
      <c r="DW123" s="1021"/>
      <c r="DX123" s="1021"/>
      <c r="DY123" s="1021"/>
      <c r="DZ123" s="1022"/>
    </row>
    <row r="124" spans="1:130" s="225" customFormat="1" ht="26.25" customHeight="1" thickBot="1" x14ac:dyDescent="0.2">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455</v>
      </c>
      <c r="AB124" s="1017"/>
      <c r="AC124" s="1017"/>
      <c r="AD124" s="1017"/>
      <c r="AE124" s="1018"/>
      <c r="AF124" s="1019" t="s">
        <v>455</v>
      </c>
      <c r="AG124" s="1017"/>
      <c r="AH124" s="1017"/>
      <c r="AI124" s="1017"/>
      <c r="AJ124" s="1018"/>
      <c r="AK124" s="1019" t="s">
        <v>410</v>
      </c>
      <c r="AL124" s="1017"/>
      <c r="AM124" s="1017"/>
      <c r="AN124" s="1017"/>
      <c r="AO124" s="1018"/>
      <c r="AP124" s="1020" t="s">
        <v>438</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410</v>
      </c>
      <c r="BR124" s="1086"/>
      <c r="BS124" s="1086"/>
      <c r="BT124" s="1086"/>
      <c r="BU124" s="1086"/>
      <c r="BV124" s="1086" t="s">
        <v>455</v>
      </c>
      <c r="BW124" s="1086"/>
      <c r="BX124" s="1086"/>
      <c r="BY124" s="1086"/>
      <c r="BZ124" s="1086"/>
      <c r="CA124" s="1086" t="s">
        <v>389</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t="s">
        <v>389</v>
      </c>
      <c r="DH124" s="1042"/>
      <c r="DI124" s="1042"/>
      <c r="DJ124" s="1042"/>
      <c r="DK124" s="1043"/>
      <c r="DL124" s="1041" t="s">
        <v>410</v>
      </c>
      <c r="DM124" s="1042"/>
      <c r="DN124" s="1042"/>
      <c r="DO124" s="1042"/>
      <c r="DP124" s="1043"/>
      <c r="DQ124" s="1041" t="s">
        <v>410</v>
      </c>
      <c r="DR124" s="1042"/>
      <c r="DS124" s="1042"/>
      <c r="DT124" s="1042"/>
      <c r="DU124" s="1043"/>
      <c r="DV124" s="1044" t="s">
        <v>389</v>
      </c>
      <c r="DW124" s="1045"/>
      <c r="DX124" s="1045"/>
      <c r="DY124" s="1045"/>
      <c r="DZ124" s="1046"/>
    </row>
    <row r="125" spans="1:130" s="225" customFormat="1" ht="26.25" customHeight="1" x14ac:dyDescent="0.15">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389</v>
      </c>
      <c r="AB125" s="1017"/>
      <c r="AC125" s="1017"/>
      <c r="AD125" s="1017"/>
      <c r="AE125" s="1018"/>
      <c r="AF125" s="1019" t="s">
        <v>410</v>
      </c>
      <c r="AG125" s="1017"/>
      <c r="AH125" s="1017"/>
      <c r="AI125" s="1017"/>
      <c r="AJ125" s="1018"/>
      <c r="AK125" s="1019" t="s">
        <v>389</v>
      </c>
      <c r="AL125" s="1017"/>
      <c r="AM125" s="1017"/>
      <c r="AN125" s="1017"/>
      <c r="AO125" s="1018"/>
      <c r="AP125" s="1020" t="s">
        <v>410</v>
      </c>
      <c r="AQ125" s="1021"/>
      <c r="AR125" s="1021"/>
      <c r="AS125" s="1021"/>
      <c r="AT125" s="1022"/>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438</v>
      </c>
      <c r="DH125" s="985"/>
      <c r="DI125" s="985"/>
      <c r="DJ125" s="985"/>
      <c r="DK125" s="985"/>
      <c r="DL125" s="985" t="s">
        <v>410</v>
      </c>
      <c r="DM125" s="985"/>
      <c r="DN125" s="985"/>
      <c r="DO125" s="985"/>
      <c r="DP125" s="985"/>
      <c r="DQ125" s="985" t="s">
        <v>438</v>
      </c>
      <c r="DR125" s="985"/>
      <c r="DS125" s="985"/>
      <c r="DT125" s="985"/>
      <c r="DU125" s="985"/>
      <c r="DV125" s="986" t="s">
        <v>389</v>
      </c>
      <c r="DW125" s="986"/>
      <c r="DX125" s="986"/>
      <c r="DY125" s="986"/>
      <c r="DZ125" s="987"/>
    </row>
    <row r="126" spans="1:130" s="225" customFormat="1" ht="26.25" customHeight="1" thickBot="1" x14ac:dyDescent="0.2">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389</v>
      </c>
      <c r="AB126" s="1017"/>
      <c r="AC126" s="1017"/>
      <c r="AD126" s="1017"/>
      <c r="AE126" s="1018"/>
      <c r="AF126" s="1019" t="s">
        <v>410</v>
      </c>
      <c r="AG126" s="1017"/>
      <c r="AH126" s="1017"/>
      <c r="AI126" s="1017"/>
      <c r="AJ126" s="1018"/>
      <c r="AK126" s="1019" t="s">
        <v>410</v>
      </c>
      <c r="AL126" s="1017"/>
      <c r="AM126" s="1017"/>
      <c r="AN126" s="1017"/>
      <c r="AO126" s="1018"/>
      <c r="AP126" s="1020" t="s">
        <v>389</v>
      </c>
      <c r="AQ126" s="1021"/>
      <c r="AR126" s="1021"/>
      <c r="AS126" s="1021"/>
      <c r="AT126" s="1022"/>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410</v>
      </c>
      <c r="DH126" s="978"/>
      <c r="DI126" s="978"/>
      <c r="DJ126" s="978"/>
      <c r="DK126" s="978"/>
      <c r="DL126" s="978" t="s">
        <v>466</v>
      </c>
      <c r="DM126" s="978"/>
      <c r="DN126" s="978"/>
      <c r="DO126" s="978"/>
      <c r="DP126" s="978"/>
      <c r="DQ126" s="978" t="s">
        <v>438</v>
      </c>
      <c r="DR126" s="978"/>
      <c r="DS126" s="978"/>
      <c r="DT126" s="978"/>
      <c r="DU126" s="978"/>
      <c r="DV126" s="979" t="s">
        <v>410</v>
      </c>
      <c r="DW126" s="979"/>
      <c r="DX126" s="979"/>
      <c r="DY126" s="979"/>
      <c r="DZ126" s="980"/>
    </row>
    <row r="127" spans="1:130" s="225" customFormat="1" ht="26.25" customHeight="1" x14ac:dyDescent="0.15">
      <c r="A127" s="1118"/>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410</v>
      </c>
      <c r="AB127" s="1017"/>
      <c r="AC127" s="1017"/>
      <c r="AD127" s="1017"/>
      <c r="AE127" s="1018"/>
      <c r="AF127" s="1019" t="s">
        <v>389</v>
      </c>
      <c r="AG127" s="1017"/>
      <c r="AH127" s="1017"/>
      <c r="AI127" s="1017"/>
      <c r="AJ127" s="1018"/>
      <c r="AK127" s="1019" t="s">
        <v>438</v>
      </c>
      <c r="AL127" s="1017"/>
      <c r="AM127" s="1017"/>
      <c r="AN127" s="1017"/>
      <c r="AO127" s="1018"/>
      <c r="AP127" s="1020" t="s">
        <v>410</v>
      </c>
      <c r="AQ127" s="1021"/>
      <c r="AR127" s="1021"/>
      <c r="AS127" s="1021"/>
      <c r="AT127" s="1022"/>
      <c r="AU127" s="261"/>
      <c r="AV127" s="261"/>
      <c r="AW127" s="261"/>
      <c r="AX127" s="1090" t="s">
        <v>486</v>
      </c>
      <c r="AY127" s="1091"/>
      <c r="AZ127" s="1091"/>
      <c r="BA127" s="1091"/>
      <c r="BB127" s="1091"/>
      <c r="BC127" s="1091"/>
      <c r="BD127" s="1091"/>
      <c r="BE127" s="1092"/>
      <c r="BF127" s="1093" t="s">
        <v>487</v>
      </c>
      <c r="BG127" s="1091"/>
      <c r="BH127" s="1091"/>
      <c r="BI127" s="1091"/>
      <c r="BJ127" s="1091"/>
      <c r="BK127" s="1091"/>
      <c r="BL127" s="1092"/>
      <c r="BM127" s="1093" t="s">
        <v>488</v>
      </c>
      <c r="BN127" s="1091"/>
      <c r="BO127" s="1091"/>
      <c r="BP127" s="1091"/>
      <c r="BQ127" s="1091"/>
      <c r="BR127" s="1091"/>
      <c r="BS127" s="1092"/>
      <c r="BT127" s="1093" t="s">
        <v>489</v>
      </c>
      <c r="BU127" s="1091"/>
      <c r="BV127" s="1091"/>
      <c r="BW127" s="1091"/>
      <c r="BX127" s="1091"/>
      <c r="BY127" s="1091"/>
      <c r="BZ127" s="1115"/>
      <c r="CA127" s="261"/>
      <c r="CB127" s="261"/>
      <c r="CC127" s="261"/>
      <c r="CD127" s="262"/>
      <c r="CE127" s="262"/>
      <c r="CF127" s="262"/>
      <c r="CG127" s="259"/>
      <c r="CH127" s="259"/>
      <c r="CI127" s="259"/>
      <c r="CJ127" s="260"/>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410</v>
      </c>
      <c r="DH127" s="978"/>
      <c r="DI127" s="978"/>
      <c r="DJ127" s="978"/>
      <c r="DK127" s="978"/>
      <c r="DL127" s="978" t="s">
        <v>410</v>
      </c>
      <c r="DM127" s="978"/>
      <c r="DN127" s="978"/>
      <c r="DO127" s="978"/>
      <c r="DP127" s="978"/>
      <c r="DQ127" s="978" t="s">
        <v>410</v>
      </c>
      <c r="DR127" s="978"/>
      <c r="DS127" s="978"/>
      <c r="DT127" s="978"/>
      <c r="DU127" s="978"/>
      <c r="DV127" s="979" t="s">
        <v>389</v>
      </c>
      <c r="DW127" s="979"/>
      <c r="DX127" s="979"/>
      <c r="DY127" s="979"/>
      <c r="DZ127" s="980"/>
    </row>
    <row r="128" spans="1:130" s="225" customFormat="1" ht="26.25" customHeight="1" thickBot="1" x14ac:dyDescent="0.2">
      <c r="A128" s="1101" t="s">
        <v>491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492</v>
      </c>
      <c r="X128" s="1103"/>
      <c r="Y128" s="1103"/>
      <c r="Z128" s="1104"/>
      <c r="AA128" s="1105">
        <v>2064</v>
      </c>
      <c r="AB128" s="1106"/>
      <c r="AC128" s="1106"/>
      <c r="AD128" s="1106"/>
      <c r="AE128" s="1107"/>
      <c r="AF128" s="1108">
        <v>2064</v>
      </c>
      <c r="AG128" s="1106"/>
      <c r="AH128" s="1106"/>
      <c r="AI128" s="1106"/>
      <c r="AJ128" s="1107"/>
      <c r="AK128" s="1108">
        <v>2064</v>
      </c>
      <c r="AL128" s="1106"/>
      <c r="AM128" s="1106"/>
      <c r="AN128" s="1106"/>
      <c r="AO128" s="1107"/>
      <c r="AP128" s="1109"/>
      <c r="AQ128" s="1110"/>
      <c r="AR128" s="1110"/>
      <c r="AS128" s="1110"/>
      <c r="AT128" s="1111"/>
      <c r="AU128" s="261"/>
      <c r="AV128" s="261"/>
      <c r="AW128" s="261"/>
      <c r="AX128" s="946" t="s">
        <v>493</v>
      </c>
      <c r="AY128" s="947"/>
      <c r="AZ128" s="947"/>
      <c r="BA128" s="947"/>
      <c r="BB128" s="947"/>
      <c r="BC128" s="947"/>
      <c r="BD128" s="947"/>
      <c r="BE128" s="948"/>
      <c r="BF128" s="1112" t="s">
        <v>437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62"/>
      <c r="CB128" s="262"/>
      <c r="CC128" s="262"/>
      <c r="CD128" s="262"/>
      <c r="CE128" s="262"/>
      <c r="CF128" s="262"/>
      <c r="CG128" s="259"/>
      <c r="CH128" s="259"/>
      <c r="CI128" s="259"/>
      <c r="CJ128" s="260"/>
      <c r="CK128" s="1083"/>
      <c r="CL128" s="1084"/>
      <c r="CM128" s="1084"/>
      <c r="CN128" s="1084"/>
      <c r="CO128" s="1085"/>
      <c r="CP128" s="1094" t="s">
        <v>494</v>
      </c>
      <c r="CQ128" s="1095"/>
      <c r="CR128" s="1095"/>
      <c r="CS128" s="1095"/>
      <c r="CT128" s="1095"/>
      <c r="CU128" s="1095"/>
      <c r="CV128" s="1095"/>
      <c r="CW128" s="1095"/>
      <c r="CX128" s="1095"/>
      <c r="CY128" s="1095"/>
      <c r="CZ128" s="1095"/>
      <c r="DA128" s="1095"/>
      <c r="DB128" s="1095"/>
      <c r="DC128" s="1095"/>
      <c r="DD128" s="1095"/>
      <c r="DE128" s="1095"/>
      <c r="DF128" s="1096"/>
      <c r="DG128" s="1097" t="s">
        <v>466</v>
      </c>
      <c r="DH128" s="1098"/>
      <c r="DI128" s="1098"/>
      <c r="DJ128" s="1098"/>
      <c r="DK128" s="1098"/>
      <c r="DL128" s="1098" t="s">
        <v>495</v>
      </c>
      <c r="DM128" s="1098"/>
      <c r="DN128" s="1098"/>
      <c r="DO128" s="1098"/>
      <c r="DP128" s="1098"/>
      <c r="DQ128" s="1098" t="s">
        <v>389</v>
      </c>
      <c r="DR128" s="1098"/>
      <c r="DS128" s="1098"/>
      <c r="DT128" s="1098"/>
      <c r="DU128" s="1098"/>
      <c r="DV128" s="1099" t="s">
        <v>389</v>
      </c>
      <c r="DW128" s="1099"/>
      <c r="DX128" s="1099"/>
      <c r="DY128" s="1099"/>
      <c r="DZ128" s="1100"/>
    </row>
    <row r="129" spans="1:131" s="225"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496</v>
      </c>
      <c r="X129" s="1132"/>
      <c r="Y129" s="1132"/>
      <c r="Z129" s="1133"/>
      <c r="AA129" s="1016">
        <v>360114</v>
      </c>
      <c r="AB129" s="1017"/>
      <c r="AC129" s="1017"/>
      <c r="AD129" s="1017"/>
      <c r="AE129" s="1018"/>
      <c r="AF129" s="1019">
        <v>361167</v>
      </c>
      <c r="AG129" s="1017"/>
      <c r="AH129" s="1017"/>
      <c r="AI129" s="1017"/>
      <c r="AJ129" s="1018"/>
      <c r="AK129" s="1019">
        <v>382662</v>
      </c>
      <c r="AL129" s="1017"/>
      <c r="AM129" s="1017"/>
      <c r="AN129" s="1017"/>
      <c r="AO129" s="1018"/>
      <c r="AP129" s="1134"/>
      <c r="AQ129" s="1135"/>
      <c r="AR129" s="1135"/>
      <c r="AS129" s="1135"/>
      <c r="AT129" s="1136"/>
      <c r="AU129" s="263"/>
      <c r="AV129" s="263"/>
      <c r="AW129" s="263"/>
      <c r="AX129" s="1125" t="s">
        <v>497</v>
      </c>
      <c r="AY129" s="1008"/>
      <c r="AZ129" s="1008"/>
      <c r="BA129" s="1008"/>
      <c r="BB129" s="1008"/>
      <c r="BC129" s="1008"/>
      <c r="BD129" s="1008"/>
      <c r="BE129" s="1009"/>
      <c r="BF129" s="1126" t="s">
        <v>389</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2"/>
      <c r="DQ129" s="232"/>
      <c r="DR129" s="232"/>
      <c r="DS129" s="232"/>
      <c r="DT129" s="232"/>
      <c r="DU129" s="232"/>
      <c r="DV129" s="232"/>
      <c r="DW129" s="232"/>
      <c r="DX129" s="232"/>
      <c r="DY129" s="232"/>
      <c r="DZ129" s="236"/>
    </row>
    <row r="130" spans="1:131" s="225" customFormat="1" ht="26.25" customHeight="1" x14ac:dyDescent="0.15">
      <c r="A130" s="988" t="s">
        <v>498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499</v>
      </c>
      <c r="X130" s="1132"/>
      <c r="Y130" s="1132"/>
      <c r="Z130" s="1133"/>
      <c r="AA130" s="1016">
        <v>44380</v>
      </c>
      <c r="AB130" s="1017"/>
      <c r="AC130" s="1017"/>
      <c r="AD130" s="1017"/>
      <c r="AE130" s="1018"/>
      <c r="AF130" s="1019">
        <v>47688</v>
      </c>
      <c r="AG130" s="1017"/>
      <c r="AH130" s="1017"/>
      <c r="AI130" s="1017"/>
      <c r="AJ130" s="1018"/>
      <c r="AK130" s="1019">
        <v>49254</v>
      </c>
      <c r="AL130" s="1017"/>
      <c r="AM130" s="1017"/>
      <c r="AN130" s="1017"/>
      <c r="AO130" s="1018"/>
      <c r="AP130" s="1134"/>
      <c r="AQ130" s="1135"/>
      <c r="AR130" s="1135"/>
      <c r="AS130" s="1135"/>
      <c r="AT130" s="1136"/>
      <c r="AU130" s="263"/>
      <c r="AV130" s="263"/>
      <c r="AW130" s="263"/>
      <c r="AX130" s="1125" t="s">
        <v>500</v>
      </c>
      <c r="AY130" s="1008"/>
      <c r="AZ130" s="1008"/>
      <c r="BA130" s="1008"/>
      <c r="BB130" s="1008"/>
      <c r="BC130" s="1008"/>
      <c r="BD130" s="1008"/>
      <c r="BE130" s="1009"/>
      <c r="BF130" s="1162">
        <v>4.8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2"/>
      <c r="DQ130" s="232"/>
      <c r="DR130" s="232"/>
      <c r="DS130" s="232"/>
      <c r="DT130" s="232"/>
      <c r="DU130" s="232"/>
      <c r="DV130" s="232"/>
      <c r="DW130" s="232"/>
      <c r="DX130" s="232"/>
      <c r="DY130" s="232"/>
      <c r="DZ130" s="236"/>
    </row>
    <row r="131" spans="1:131" s="225"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501</v>
      </c>
      <c r="X131" s="1170"/>
      <c r="Y131" s="1170"/>
      <c r="Z131" s="1171"/>
      <c r="AA131" s="1063">
        <v>315734</v>
      </c>
      <c r="AB131" s="1042"/>
      <c r="AC131" s="1042"/>
      <c r="AD131" s="1042"/>
      <c r="AE131" s="1043"/>
      <c r="AF131" s="1041">
        <v>313479</v>
      </c>
      <c r="AG131" s="1042"/>
      <c r="AH131" s="1042"/>
      <c r="AI131" s="1042"/>
      <c r="AJ131" s="1043"/>
      <c r="AK131" s="1041">
        <v>333408</v>
      </c>
      <c r="AL131" s="1042"/>
      <c r="AM131" s="1042"/>
      <c r="AN131" s="1042"/>
      <c r="AO131" s="1043"/>
      <c r="AP131" s="1172"/>
      <c r="AQ131" s="1173"/>
      <c r="AR131" s="1173"/>
      <c r="AS131" s="1173"/>
      <c r="AT131" s="1174"/>
      <c r="AU131" s="263"/>
      <c r="AV131" s="263"/>
      <c r="AW131" s="263"/>
      <c r="AX131" s="1144" t="s">
        <v>502</v>
      </c>
      <c r="AY131" s="1095"/>
      <c r="AZ131" s="1095"/>
      <c r="BA131" s="1095"/>
      <c r="BB131" s="1095"/>
      <c r="BC131" s="1095"/>
      <c r="BD131" s="1095"/>
      <c r="BE131" s="1096"/>
      <c r="BF131" s="1145" t="s">
        <v>437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2"/>
      <c r="DQ131" s="232"/>
      <c r="DR131" s="232"/>
      <c r="DS131" s="232"/>
      <c r="DT131" s="232"/>
      <c r="DU131" s="232"/>
      <c r="DV131" s="232"/>
      <c r="DW131" s="232"/>
      <c r="DX131" s="232"/>
      <c r="DY131" s="232"/>
      <c r="DZ131" s="236"/>
    </row>
    <row r="132" spans="1:131" s="225" customFormat="1" ht="26.25" customHeight="1" x14ac:dyDescent="0.15">
      <c r="A132" s="1151" t="s">
        <v>503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504</v>
      </c>
      <c r="W132" s="1155"/>
      <c r="X132" s="1155"/>
      <c r="Y132" s="1155"/>
      <c r="Z132" s="1156"/>
      <c r="AA132" s="1157">
        <v>3.1729240440000002</v>
      </c>
      <c r="AB132" s="1158"/>
      <c r="AC132" s="1158"/>
      <c r="AD132" s="1158"/>
      <c r="AE132" s="1159"/>
      <c r="AF132" s="1160">
        <v>4.3336236240000003</v>
      </c>
      <c r="AG132" s="1158"/>
      <c r="AH132" s="1158"/>
      <c r="AI132" s="1158"/>
      <c r="AJ132" s="1159"/>
      <c r="AK132" s="1160">
        <v>7.1680943470000003</v>
      </c>
      <c r="AL132" s="1158"/>
      <c r="AM132" s="1158"/>
      <c r="AN132" s="1158"/>
      <c r="AO132" s="1159"/>
      <c r="AP132" s="1057"/>
      <c r="AQ132" s="1058"/>
      <c r="AR132" s="1058"/>
      <c r="AS132" s="1058"/>
      <c r="AT132" s="1161"/>
      <c r="AU132" s="265"/>
      <c r="AV132" s="266"/>
      <c r="AW132" s="266"/>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6"/>
      <c r="DQ132" s="236"/>
      <c r="DR132" s="236"/>
      <c r="DS132" s="236"/>
      <c r="DT132" s="236"/>
      <c r="DU132" s="236"/>
      <c r="DV132" s="236"/>
      <c r="DW132" s="236"/>
      <c r="DX132" s="236"/>
      <c r="DY132" s="236"/>
      <c r="DZ132" s="236"/>
    </row>
    <row r="133" spans="1:131" s="225"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505</v>
      </c>
      <c r="W133" s="1138"/>
      <c r="X133" s="1138"/>
      <c r="Y133" s="1138"/>
      <c r="Z133" s="1139"/>
      <c r="AA133" s="1140">
        <v>2.4</v>
      </c>
      <c r="AB133" s="1141"/>
      <c r="AC133" s="1141"/>
      <c r="AD133" s="1141"/>
      <c r="AE133" s="1142"/>
      <c r="AF133" s="1140">
        <v>3.3</v>
      </c>
      <c r="AG133" s="1141"/>
      <c r="AH133" s="1141"/>
      <c r="AI133" s="1141"/>
      <c r="AJ133" s="1142"/>
      <c r="AK133" s="1140">
        <v>4.8</v>
      </c>
      <c r="AL133" s="1141"/>
      <c r="AM133" s="1141"/>
      <c r="AN133" s="1141"/>
      <c r="AO133" s="1142"/>
      <c r="AP133" s="1087"/>
      <c r="AQ133" s="1088"/>
      <c r="AR133" s="1088"/>
      <c r="AS133" s="1088"/>
      <c r="AT133" s="1143"/>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6"/>
      <c r="DQ133" s="236"/>
      <c r="DR133" s="236"/>
      <c r="DS133" s="236"/>
      <c r="DT133" s="236"/>
      <c r="DU133" s="236"/>
      <c r="DV133" s="236"/>
      <c r="DW133" s="236"/>
      <c r="DX133" s="236"/>
      <c r="DY133" s="236"/>
      <c r="DZ133" s="236"/>
    </row>
    <row r="134" spans="1:131" s="226" customFormat="1" ht="11.25" customHeight="1" x14ac:dyDescent="0.15">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6"/>
      <c r="DQ134" s="236"/>
      <c r="DR134" s="236"/>
      <c r="DS134" s="236"/>
      <c r="DT134" s="236"/>
      <c r="DU134" s="236"/>
      <c r="DV134" s="236"/>
      <c r="DW134" s="236"/>
      <c r="DX134" s="236"/>
      <c r="DY134" s="236"/>
      <c r="DZ134" s="236"/>
      <c r="EA134" s="225"/>
    </row>
    <row r="135" spans="1:131" ht="14.25" hidden="1" x14ac:dyDescent="0.15">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sheetData>
  <sheetProtection algorithmName="SHA-512" hashValue="/wzWNluo+ZixbKCRtvxla3mpz1kEE4z334QB3GW4ZlPCm/y5wcNHayxWqAu4SJcaaa4/PnBmGJPkOb+76gL6aQ==" saltValue="gQfHuBCdFJPI1tA2Z2AP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fitToWidth="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70" customWidth="1"/>
    <col min="121" max="121" width="0" style="269" hidden="1" customWidth="1"/>
    <col min="122" max="16384" width="9" style="269" hidden="1"/>
  </cols>
  <sheetData>
    <row r="1" spans="1:120"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9"/>
    </row>
    <row r="17" spans="119:120" x14ac:dyDescent="0.15">
      <c r="DP17" s="269"/>
    </row>
    <row r="18" spans="119:120" x14ac:dyDescent="0.15"/>
    <row r="19" spans="119:120" x14ac:dyDescent="0.15"/>
    <row r="20" spans="119:120" x14ac:dyDescent="0.15">
      <c r="DO20" s="269"/>
      <c r="DP20" s="269"/>
    </row>
    <row r="21" spans="119:120" x14ac:dyDescent="0.15">
      <c r="DP21" s="269"/>
    </row>
    <row r="22" spans="119:120" x14ac:dyDescent="0.15"/>
    <row r="23" spans="119:120" x14ac:dyDescent="0.15">
      <c r="DO23" s="269"/>
      <c r="DP23" s="269"/>
    </row>
    <row r="24" spans="119:120" x14ac:dyDescent="0.15">
      <c r="DP24" s="269"/>
    </row>
    <row r="25" spans="119:120" x14ac:dyDescent="0.15">
      <c r="DP25" s="269"/>
    </row>
    <row r="26" spans="119:120" x14ac:dyDescent="0.15">
      <c r="DO26" s="269"/>
      <c r="DP26" s="269"/>
    </row>
    <row r="27" spans="119:120" x14ac:dyDescent="0.15"/>
    <row r="28" spans="119:120" x14ac:dyDescent="0.15">
      <c r="DO28" s="269"/>
      <c r="DP28" s="269"/>
    </row>
    <row r="29" spans="119:120" x14ac:dyDescent="0.15">
      <c r="DP29" s="269"/>
    </row>
    <row r="30" spans="119:120" x14ac:dyDescent="0.15"/>
    <row r="31" spans="119:120" x14ac:dyDescent="0.15">
      <c r="DO31" s="269"/>
      <c r="DP31" s="269"/>
    </row>
    <row r="32" spans="119:120" x14ac:dyDescent="0.15"/>
    <row r="33" spans="98:120" x14ac:dyDescent="0.15">
      <c r="DO33" s="269"/>
      <c r="DP33" s="269"/>
    </row>
    <row r="34" spans="98:120" x14ac:dyDescent="0.15">
      <c r="DM34" s="269"/>
    </row>
    <row r="35" spans="98:120" x14ac:dyDescent="0.15">
      <c r="CT35" s="269"/>
      <c r="CU35" s="269"/>
      <c r="CV35" s="269"/>
      <c r="CY35" s="269"/>
      <c r="CZ35" s="269"/>
      <c r="DA35" s="269"/>
      <c r="DD35" s="269"/>
      <c r="DE35" s="269"/>
      <c r="DF35" s="269"/>
      <c r="DI35" s="269"/>
      <c r="DJ35" s="269"/>
      <c r="DK35" s="269"/>
      <c r="DM35" s="269"/>
      <c r="DN35" s="269"/>
      <c r="DO35" s="269"/>
      <c r="DP35" s="269"/>
    </row>
    <row r="36" spans="98:120" x14ac:dyDescent="0.15"/>
    <row r="37" spans="98:120" x14ac:dyDescent="0.15">
      <c r="CW37" s="269"/>
      <c r="DB37" s="269"/>
      <c r="DG37" s="269"/>
      <c r="DL37" s="269"/>
      <c r="DP37" s="269"/>
    </row>
    <row r="38" spans="98:120" x14ac:dyDescent="0.15">
      <c r="CT38" s="269"/>
      <c r="CU38" s="269"/>
      <c r="CV38" s="269"/>
      <c r="CW38" s="269"/>
      <c r="CY38" s="269"/>
      <c r="CZ38" s="269"/>
      <c r="DA38" s="269"/>
      <c r="DB38" s="269"/>
      <c r="DD38" s="269"/>
      <c r="DE38" s="269"/>
      <c r="DF38" s="269"/>
      <c r="DG38" s="269"/>
      <c r="DI38" s="269"/>
      <c r="DJ38" s="269"/>
      <c r="DK38" s="269"/>
      <c r="DL38" s="269"/>
      <c r="DN38" s="269"/>
      <c r="DO38" s="269"/>
      <c r="DP38" s="26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9"/>
      <c r="DO49" s="269"/>
      <c r="DP49" s="26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9"/>
      <c r="CS63" s="269"/>
      <c r="CX63" s="269"/>
      <c r="DC63" s="269"/>
      <c r="DH63" s="269"/>
    </row>
    <row r="64" spans="22:120" x14ac:dyDescent="0.15">
      <c r="V64" s="269"/>
    </row>
    <row r="65" spans="15:120" x14ac:dyDescent="0.15">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x14ac:dyDescent="0.15">
      <c r="Q66" s="269"/>
      <c r="S66" s="269"/>
      <c r="U66" s="269"/>
      <c r="DM66" s="269"/>
    </row>
    <row r="67" spans="15:120" x14ac:dyDescent="0.15">
      <c r="O67" s="269"/>
      <c r="P67" s="269"/>
      <c r="R67" s="269"/>
      <c r="T67" s="269"/>
      <c r="Y67" s="269"/>
      <c r="CT67" s="269"/>
      <c r="CV67" s="269"/>
      <c r="CW67" s="269"/>
      <c r="CY67" s="269"/>
      <c r="DA67" s="269"/>
      <c r="DB67" s="269"/>
      <c r="DD67" s="269"/>
      <c r="DF67" s="269"/>
      <c r="DG67" s="269"/>
      <c r="DI67" s="269"/>
      <c r="DK67" s="269"/>
      <c r="DL67" s="269"/>
      <c r="DN67" s="269"/>
      <c r="DO67" s="269"/>
      <c r="DP67" s="269"/>
    </row>
    <row r="68" spans="15:120" x14ac:dyDescent="0.15"/>
    <row r="69" spans="15:120" x14ac:dyDescent="0.15"/>
    <row r="70" spans="15:120" x14ac:dyDescent="0.15"/>
    <row r="71" spans="15:120" x14ac:dyDescent="0.15"/>
    <row r="72" spans="15:120" x14ac:dyDescent="0.15">
      <c r="DP72" s="269"/>
    </row>
    <row r="73" spans="15:120" x14ac:dyDescent="0.15">
      <c r="DP73" s="26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9"/>
      <c r="CX96" s="269"/>
      <c r="DC96" s="269"/>
      <c r="DH96" s="269"/>
    </row>
    <row r="97" spans="24:120" x14ac:dyDescent="0.15">
      <c r="CS97" s="269"/>
      <c r="CX97" s="269"/>
      <c r="DC97" s="269"/>
      <c r="DH97" s="269"/>
      <c r="DP97" s="270" t="s">
        <v>506</v>
      </c>
    </row>
    <row r="98" spans="24:120" hidden="1" x14ac:dyDescent="0.15">
      <c r="CS98" s="269"/>
      <c r="CX98" s="269"/>
      <c r="DC98" s="269"/>
      <c r="DH98" s="269"/>
    </row>
    <row r="99" spans="24:120" hidden="1" x14ac:dyDescent="0.15">
      <c r="CS99" s="269"/>
      <c r="CX99" s="269"/>
      <c r="DC99" s="269"/>
      <c r="DH99" s="269"/>
    </row>
    <row r="101" spans="24:120" ht="12" hidden="1" customHeight="1" x14ac:dyDescent="0.15">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x14ac:dyDescent="0.15">
      <c r="CU102" s="269"/>
      <c r="CZ102" s="269"/>
      <c r="DE102" s="269"/>
      <c r="DJ102" s="269"/>
      <c r="DM102" s="269"/>
    </row>
    <row r="103" spans="24:120" hidden="1" x14ac:dyDescent="0.15">
      <c r="CT103" s="269"/>
      <c r="CV103" s="269"/>
      <c r="CW103" s="269"/>
      <c r="CY103" s="269"/>
      <c r="DA103" s="269"/>
      <c r="DB103" s="269"/>
      <c r="DD103" s="269"/>
      <c r="DF103" s="269"/>
      <c r="DG103" s="269"/>
      <c r="DI103" s="269"/>
      <c r="DK103" s="269"/>
      <c r="DL103" s="269"/>
      <c r="DM103" s="269"/>
      <c r="DN103" s="269"/>
      <c r="DO103" s="269"/>
      <c r="DP103" s="269"/>
    </row>
    <row r="104" spans="24:120" hidden="1" x14ac:dyDescent="0.15">
      <c r="CV104" s="269"/>
      <c r="CW104" s="269"/>
      <c r="DA104" s="269"/>
      <c r="DB104" s="269"/>
      <c r="DF104" s="269"/>
      <c r="DG104" s="269"/>
      <c r="DK104" s="269"/>
      <c r="DL104" s="269"/>
      <c r="DN104" s="269"/>
      <c r="DO104" s="269"/>
      <c r="DP104" s="269"/>
    </row>
    <row r="105" spans="24:120" ht="12.75" hidden="1" customHeight="1" x14ac:dyDescent="0.15"/>
  </sheetData>
  <sheetProtection algorithmName="SHA-512" hashValue="XjPcnmYh+lRgmn8bYQrpiTcvZiqXiMeuWIEo2olEpU48UdPlwwezg2QAjqLRrwxlc8hnysxjT2O3E6gHPrIz1A==" saltValue="lkQ5fIFtJT7PuA3S84nc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XFD1048576"/>
    </sheetView>
  </sheetViews>
  <sheetFormatPr defaultColWidth="0" defaultRowHeight="13.5" customHeight="1" zeroHeight="1" x14ac:dyDescent="0.15"/>
  <cols>
    <col min="1" max="116" width="2.625" style="270" customWidth="1"/>
    <col min="117" max="16384" width="9" style="269" hidden="1"/>
  </cols>
  <sheetData>
    <row r="1" spans="2:116"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x14ac:dyDescent="0.15"/>
    <row r="3" spans="2:116" x14ac:dyDescent="0.15"/>
    <row r="4" spans="2:116" x14ac:dyDescent="0.15">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x14ac:dyDescent="0.15">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x14ac:dyDescent="0.15"/>
    <row r="20" spans="9:116" x14ac:dyDescent="0.15"/>
    <row r="21" spans="9:116" x14ac:dyDescent="0.15">
      <c r="DL21" s="269"/>
    </row>
    <row r="22" spans="9:116" x14ac:dyDescent="0.15">
      <c r="DI22" s="269"/>
      <c r="DJ22" s="269"/>
      <c r="DK22" s="269"/>
      <c r="DL22" s="269"/>
    </row>
    <row r="23" spans="9:116" x14ac:dyDescent="0.15">
      <c r="CY23" s="269"/>
      <c r="CZ23" s="269"/>
      <c r="DA23" s="269"/>
      <c r="DB23" s="269"/>
      <c r="DC23" s="269"/>
      <c r="DD23" s="269"/>
      <c r="DE23" s="269"/>
      <c r="DF23" s="269"/>
      <c r="DG23" s="269"/>
      <c r="DH23" s="269"/>
      <c r="DI23" s="269"/>
      <c r="DJ23" s="269"/>
      <c r="DK23" s="269"/>
      <c r="DL23" s="26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9"/>
      <c r="DA35" s="269"/>
      <c r="DB35" s="269"/>
      <c r="DC35" s="269"/>
      <c r="DD35" s="269"/>
      <c r="DE35" s="269"/>
      <c r="DF35" s="269"/>
      <c r="DG35" s="269"/>
      <c r="DH35" s="269"/>
      <c r="DI35" s="269"/>
      <c r="DJ35" s="269"/>
      <c r="DK35" s="269"/>
      <c r="DL35" s="269"/>
    </row>
    <row r="36" spans="15:116" x14ac:dyDescent="0.15"/>
    <row r="37" spans="15:116" x14ac:dyDescent="0.15">
      <c r="DL37" s="269"/>
    </row>
    <row r="38" spans="15:116" x14ac:dyDescent="0.15">
      <c r="DI38" s="269"/>
      <c r="DJ38" s="269"/>
      <c r="DK38" s="269"/>
      <c r="DL38" s="269"/>
    </row>
    <row r="39" spans="15:116" x14ac:dyDescent="0.15"/>
    <row r="40" spans="15:116" x14ac:dyDescent="0.15"/>
    <row r="41" spans="15:116" x14ac:dyDescent="0.15"/>
    <row r="42" spans="15:116" x14ac:dyDescent="0.15"/>
    <row r="43" spans="15:116" x14ac:dyDescent="0.15">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x14ac:dyDescent="0.15">
      <c r="DL44" s="269"/>
    </row>
    <row r="45" spans="15:116" x14ac:dyDescent="0.15"/>
    <row r="46" spans="15:116" x14ac:dyDescent="0.15">
      <c r="DA46" s="269"/>
      <c r="DB46" s="269"/>
      <c r="DC46" s="269"/>
      <c r="DD46" s="269"/>
      <c r="DE46" s="269"/>
      <c r="DF46" s="269"/>
      <c r="DG46" s="269"/>
      <c r="DH46" s="269"/>
      <c r="DI46" s="269"/>
      <c r="DJ46" s="269"/>
      <c r="DK46" s="269"/>
      <c r="DL46" s="269"/>
    </row>
    <row r="47" spans="15:116" x14ac:dyDescent="0.15"/>
    <row r="48" spans="15:116" x14ac:dyDescent="0.15"/>
    <row r="49" spans="104:116" x14ac:dyDescent="0.15"/>
    <row r="50" spans="104:116" x14ac:dyDescent="0.15">
      <c r="CZ50" s="269"/>
      <c r="DA50" s="269"/>
      <c r="DB50" s="269"/>
      <c r="DC50" s="269"/>
      <c r="DD50" s="269"/>
      <c r="DE50" s="269"/>
      <c r="DF50" s="269"/>
      <c r="DG50" s="269"/>
      <c r="DH50" s="269"/>
      <c r="DI50" s="269"/>
      <c r="DJ50" s="269"/>
      <c r="DK50" s="269"/>
      <c r="DL50" s="269"/>
    </row>
    <row r="51" spans="104:116" x14ac:dyDescent="0.15"/>
    <row r="52" spans="104:116" x14ac:dyDescent="0.15"/>
    <row r="53" spans="104:116" x14ac:dyDescent="0.15">
      <c r="DL53" s="26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9"/>
      <c r="DD67" s="269"/>
      <c r="DE67" s="269"/>
      <c r="DF67" s="269"/>
      <c r="DG67" s="269"/>
      <c r="DH67" s="269"/>
      <c r="DI67" s="269"/>
      <c r="DJ67" s="269"/>
      <c r="DK67" s="269"/>
      <c r="DL67" s="26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GCqcgA4bBhw6BWTTS4fh3zqEF96+ZB7xR32oU337WfsU4+1aKlMfQzayIGHdU4QVNDmfovJgVopA+reYnve7w==" saltValue="tY3z+KMZf1RCWSMJ+Q2F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sqref="A1:XFD1048576"/>
    </sheetView>
  </sheetViews>
  <sheetFormatPr defaultColWidth="0" defaultRowHeight="13.5" customHeight="1" zeroHeight="1" x14ac:dyDescent="0.15"/>
  <cols>
    <col min="1" max="36" width="2.5" style="271" customWidth="1"/>
    <col min="37" max="44" width="17" style="271" customWidth="1"/>
    <col min="45" max="45" width="6.125" style="278" customWidth="1"/>
    <col min="46" max="46" width="3" style="276" customWidth="1"/>
    <col min="47" max="47" width="19.125" style="271" hidden="1" customWidth="1"/>
    <col min="48" max="52" width="12.625" style="271" hidden="1" customWidth="1"/>
    <col min="53" max="16384" width="8.625" style="271" hidden="1"/>
  </cols>
  <sheetData>
    <row r="1" spans="1:46" x14ac:dyDescent="0.15">
      <c r="AS1" s="272"/>
      <c r="AT1" s="272"/>
    </row>
    <row r="2" spans="1:46" x14ac:dyDescent="0.15">
      <c r="AS2" s="272"/>
      <c r="AT2" s="272"/>
    </row>
    <row r="3" spans="1:46" x14ac:dyDescent="0.15">
      <c r="AS3" s="272"/>
      <c r="AT3" s="272"/>
    </row>
    <row r="4" spans="1:46" x14ac:dyDescent="0.15">
      <c r="AS4" s="272"/>
      <c r="AT4" s="272"/>
    </row>
    <row r="5" spans="1:46" ht="17.25" x14ac:dyDescent="0.15">
      <c r="A5" s="273" t="s">
        <v>507</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x14ac:dyDescent="0.15">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508</v>
      </c>
      <c r="AL6" s="277"/>
      <c r="AM6" s="277"/>
      <c r="AN6" s="277"/>
      <c r="AO6" s="272"/>
      <c r="AP6" s="272"/>
      <c r="AQ6" s="272"/>
      <c r="AR6" s="272"/>
    </row>
    <row r="7" spans="1:46" ht="13.5" customHeight="1" x14ac:dyDescent="0.15">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175" t="s">
        <v>509</v>
      </c>
      <c r="AP7" s="282"/>
      <c r="AQ7" s="283" t="s">
        <v>510</v>
      </c>
      <c r="AR7" s="284"/>
    </row>
    <row r="8" spans="1:46" x14ac:dyDescent="0.15">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176"/>
      <c r="AP8" s="288" t="s">
        <v>511</v>
      </c>
      <c r="AQ8" s="289" t="s">
        <v>512</v>
      </c>
      <c r="AR8" s="290" t="s">
        <v>513</v>
      </c>
    </row>
    <row r="9" spans="1:46" x14ac:dyDescent="0.15">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177" t="s">
        <v>514</v>
      </c>
      <c r="AL9" s="1178"/>
      <c r="AM9" s="1178"/>
      <c r="AN9" s="1179"/>
      <c r="AO9" s="291">
        <v>154085</v>
      </c>
      <c r="AP9" s="291">
        <v>501906</v>
      </c>
      <c r="AQ9" s="292">
        <v>239985</v>
      </c>
      <c r="AR9" s="293">
        <v>109.1</v>
      </c>
    </row>
    <row r="10" spans="1:46" ht="13.5" customHeight="1" x14ac:dyDescent="0.15">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177" t="s">
        <v>515</v>
      </c>
      <c r="AL10" s="1178"/>
      <c r="AM10" s="1178"/>
      <c r="AN10" s="1179"/>
      <c r="AO10" s="294">
        <v>1516</v>
      </c>
      <c r="AP10" s="294">
        <v>4938</v>
      </c>
      <c r="AQ10" s="295">
        <v>24622</v>
      </c>
      <c r="AR10" s="296">
        <v>-79.900000000000006</v>
      </c>
    </row>
    <row r="11" spans="1:46" ht="13.5" customHeight="1" x14ac:dyDescent="0.15">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177" t="s">
        <v>516</v>
      </c>
      <c r="AL11" s="1178"/>
      <c r="AM11" s="1178"/>
      <c r="AN11" s="1179"/>
      <c r="AO11" s="294" t="s">
        <v>517</v>
      </c>
      <c r="AP11" s="294" t="s">
        <v>517</v>
      </c>
      <c r="AQ11" s="295">
        <v>3358</v>
      </c>
      <c r="AR11" s="296" t="s">
        <v>517</v>
      </c>
    </row>
    <row r="12" spans="1:46" ht="13.5" customHeight="1" x14ac:dyDescent="0.15">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177" t="s">
        <v>518</v>
      </c>
      <c r="AL12" s="1178"/>
      <c r="AM12" s="1178"/>
      <c r="AN12" s="1179"/>
      <c r="AO12" s="294" t="s">
        <v>517</v>
      </c>
      <c r="AP12" s="294" t="s">
        <v>517</v>
      </c>
      <c r="AQ12" s="295" t="s">
        <v>517</v>
      </c>
      <c r="AR12" s="296" t="s">
        <v>517</v>
      </c>
    </row>
    <row r="13" spans="1:46" ht="13.5" customHeight="1" x14ac:dyDescent="0.15">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177" t="s">
        <v>519</v>
      </c>
      <c r="AL13" s="1178"/>
      <c r="AM13" s="1178"/>
      <c r="AN13" s="1179"/>
      <c r="AO13" s="294">
        <v>6172</v>
      </c>
      <c r="AP13" s="294">
        <v>20104</v>
      </c>
      <c r="AQ13" s="295">
        <v>7864</v>
      </c>
      <c r="AR13" s="296">
        <v>155.6</v>
      </c>
    </row>
    <row r="14" spans="1:46" ht="13.5" customHeight="1" x14ac:dyDescent="0.15">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177" t="s">
        <v>520</v>
      </c>
      <c r="AL14" s="1178"/>
      <c r="AM14" s="1178"/>
      <c r="AN14" s="1179"/>
      <c r="AO14" s="294">
        <v>21053</v>
      </c>
      <c r="AP14" s="294">
        <v>68577</v>
      </c>
      <c r="AQ14" s="295">
        <v>6185</v>
      </c>
      <c r="AR14" s="296">
        <v>1008.8</v>
      </c>
    </row>
    <row r="15" spans="1:46" ht="13.5" customHeight="1" x14ac:dyDescent="0.15">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183" t="s">
        <v>521</v>
      </c>
      <c r="AL15" s="1184"/>
      <c r="AM15" s="1184"/>
      <c r="AN15" s="1185"/>
      <c r="AO15" s="294">
        <v>-10463</v>
      </c>
      <c r="AP15" s="294">
        <v>-34081</v>
      </c>
      <c r="AQ15" s="295">
        <v>-18737</v>
      </c>
      <c r="AR15" s="296">
        <v>81.900000000000006</v>
      </c>
    </row>
    <row r="16" spans="1:46" x14ac:dyDescent="0.15">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183" t="s">
        <v>183</v>
      </c>
      <c r="AL16" s="1184"/>
      <c r="AM16" s="1184"/>
      <c r="AN16" s="1185"/>
      <c r="AO16" s="294">
        <v>172363</v>
      </c>
      <c r="AP16" s="294">
        <v>561443</v>
      </c>
      <c r="AQ16" s="295">
        <v>263276</v>
      </c>
      <c r="AR16" s="296">
        <v>113.3</v>
      </c>
    </row>
    <row r="17" spans="1:46" x14ac:dyDescent="0.15">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97"/>
    </row>
    <row r="18" spans="1:46" x14ac:dyDescent="0.15">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8"/>
      <c r="AR18" s="298"/>
    </row>
    <row r="19" spans="1:46" x14ac:dyDescent="0.15">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522</v>
      </c>
      <c r="AL19" s="272"/>
      <c r="AM19" s="272"/>
      <c r="AN19" s="272"/>
      <c r="AO19" s="272"/>
      <c r="AP19" s="272"/>
      <c r="AQ19" s="272"/>
      <c r="AR19" s="272"/>
    </row>
    <row r="20" spans="1:46" x14ac:dyDescent="0.15">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9"/>
      <c r="AL20" s="300"/>
      <c r="AM20" s="300"/>
      <c r="AN20" s="301"/>
      <c r="AO20" s="302" t="s">
        <v>523</v>
      </c>
      <c r="AP20" s="303" t="s">
        <v>524</v>
      </c>
      <c r="AQ20" s="304" t="s">
        <v>525</v>
      </c>
      <c r="AR20" s="305"/>
    </row>
    <row r="21" spans="1:46" s="311" customFormat="1" x14ac:dyDescent="0.15">
      <c r="A21" s="306"/>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186" t="s">
        <v>526</v>
      </c>
      <c r="AL21" s="1187"/>
      <c r="AM21" s="1187"/>
      <c r="AN21" s="1188"/>
      <c r="AO21" s="307">
        <v>52.12</v>
      </c>
      <c r="AP21" s="308">
        <v>24.56</v>
      </c>
      <c r="AQ21" s="309">
        <v>27.56</v>
      </c>
      <c r="AR21" s="277"/>
      <c r="AS21" s="310"/>
      <c r="AT21" s="306"/>
    </row>
    <row r="22" spans="1:46" s="311" customFormat="1" x14ac:dyDescent="0.15">
      <c r="A22" s="306"/>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186" t="s">
        <v>527</v>
      </c>
      <c r="AL22" s="1187"/>
      <c r="AM22" s="1187"/>
      <c r="AN22" s="1188"/>
      <c r="AO22" s="312">
        <v>79.599999999999994</v>
      </c>
      <c r="AP22" s="313">
        <v>94.3</v>
      </c>
      <c r="AQ22" s="314">
        <v>-14.7</v>
      </c>
      <c r="AR22" s="298"/>
      <c r="AS22" s="310"/>
      <c r="AT22" s="306"/>
    </row>
    <row r="23" spans="1:46" s="311" customFormat="1" x14ac:dyDescent="0.15">
      <c r="A23" s="306"/>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8"/>
      <c r="AQ23" s="298"/>
      <c r="AR23" s="298"/>
      <c r="AS23" s="310"/>
      <c r="AT23" s="306"/>
    </row>
    <row r="24" spans="1:46" s="311" customFormat="1" x14ac:dyDescent="0.15">
      <c r="A24" s="306"/>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7" t="s">
        <v>528</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8"/>
      <c r="AQ26" s="298"/>
      <c r="AR26" s="298"/>
      <c r="AS26" s="277"/>
      <c r="AT26" s="277"/>
    </row>
    <row r="27" spans="1:46" x14ac:dyDescent="0.15">
      <c r="A27" s="319"/>
      <c r="AO27" s="272"/>
      <c r="AP27" s="272"/>
      <c r="AQ27" s="272"/>
      <c r="AR27" s="272"/>
      <c r="AS27" s="272"/>
      <c r="AT27" s="272"/>
    </row>
    <row r="28" spans="1:46" ht="17.25" x14ac:dyDescent="0.15">
      <c r="A28" s="273" t="s">
        <v>529</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20"/>
    </row>
    <row r="29" spans="1:46" x14ac:dyDescent="0.15">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530</v>
      </c>
      <c r="AL29" s="277"/>
      <c r="AM29" s="277"/>
      <c r="AN29" s="277"/>
      <c r="AO29" s="272"/>
      <c r="AP29" s="272"/>
      <c r="AQ29" s="272"/>
      <c r="AR29" s="272"/>
      <c r="AS29" s="321"/>
    </row>
    <row r="30" spans="1:46" ht="13.5" customHeight="1" x14ac:dyDescent="0.15">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175" t="s">
        <v>509</v>
      </c>
      <c r="AP30" s="282"/>
      <c r="AQ30" s="283" t="s">
        <v>510</v>
      </c>
      <c r="AR30" s="284"/>
    </row>
    <row r="31" spans="1:46" x14ac:dyDescent="0.15">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176"/>
      <c r="AP31" s="288" t="s">
        <v>511</v>
      </c>
      <c r="AQ31" s="289" t="s">
        <v>512</v>
      </c>
      <c r="AR31" s="290" t="s">
        <v>513</v>
      </c>
    </row>
    <row r="32" spans="1:46" ht="27" customHeight="1" x14ac:dyDescent="0.15">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180" t="s">
        <v>531</v>
      </c>
      <c r="AL32" s="1181"/>
      <c r="AM32" s="1181"/>
      <c r="AN32" s="1182"/>
      <c r="AO32" s="322">
        <v>66388</v>
      </c>
      <c r="AP32" s="322">
        <v>216248</v>
      </c>
      <c r="AQ32" s="323">
        <v>149198</v>
      </c>
      <c r="AR32" s="324">
        <v>44.9</v>
      </c>
    </row>
    <row r="33" spans="1:46" ht="13.5" customHeight="1" x14ac:dyDescent="0.15">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180" t="s">
        <v>532</v>
      </c>
      <c r="AL33" s="1181"/>
      <c r="AM33" s="1181"/>
      <c r="AN33" s="1182"/>
      <c r="AO33" s="322" t="s">
        <v>517</v>
      </c>
      <c r="AP33" s="322" t="s">
        <v>517</v>
      </c>
      <c r="AQ33" s="323" t="s">
        <v>517</v>
      </c>
      <c r="AR33" s="324" t="s">
        <v>517</v>
      </c>
    </row>
    <row r="34" spans="1:46" ht="27" customHeight="1" x14ac:dyDescent="0.15">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180" t="s">
        <v>533</v>
      </c>
      <c r="AL34" s="1181"/>
      <c r="AM34" s="1181"/>
      <c r="AN34" s="1182"/>
      <c r="AO34" s="322" t="s">
        <v>517</v>
      </c>
      <c r="AP34" s="322" t="s">
        <v>517</v>
      </c>
      <c r="AQ34" s="323" t="s">
        <v>517</v>
      </c>
      <c r="AR34" s="324" t="s">
        <v>517</v>
      </c>
    </row>
    <row r="35" spans="1:46" ht="27" customHeight="1" x14ac:dyDescent="0.15">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180" t="s">
        <v>534</v>
      </c>
      <c r="AL35" s="1181"/>
      <c r="AM35" s="1181"/>
      <c r="AN35" s="1182"/>
      <c r="AO35" s="322">
        <v>2507</v>
      </c>
      <c r="AP35" s="322">
        <v>8166</v>
      </c>
      <c r="AQ35" s="323">
        <v>31871</v>
      </c>
      <c r="AR35" s="324">
        <v>-74.400000000000006</v>
      </c>
    </row>
    <row r="36" spans="1:46" ht="27" customHeight="1" x14ac:dyDescent="0.15">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180" t="s">
        <v>535</v>
      </c>
      <c r="AL36" s="1181"/>
      <c r="AM36" s="1181"/>
      <c r="AN36" s="1182"/>
      <c r="AO36" s="322">
        <v>6322</v>
      </c>
      <c r="AP36" s="322">
        <v>20593</v>
      </c>
      <c r="AQ36" s="323">
        <v>4984</v>
      </c>
      <c r="AR36" s="324">
        <v>313.2</v>
      </c>
    </row>
    <row r="37" spans="1:46" ht="13.5" customHeight="1" x14ac:dyDescent="0.15">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180" t="s">
        <v>536</v>
      </c>
      <c r="AL37" s="1181"/>
      <c r="AM37" s="1181"/>
      <c r="AN37" s="1182"/>
      <c r="AO37" s="322" t="s">
        <v>517</v>
      </c>
      <c r="AP37" s="322" t="s">
        <v>517</v>
      </c>
      <c r="AQ37" s="323">
        <v>1220</v>
      </c>
      <c r="AR37" s="324" t="s">
        <v>517</v>
      </c>
    </row>
    <row r="38" spans="1:46" ht="27" customHeight="1" x14ac:dyDescent="0.15">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189" t="s">
        <v>537</v>
      </c>
      <c r="AL38" s="1190"/>
      <c r="AM38" s="1190"/>
      <c r="AN38" s="1191"/>
      <c r="AO38" s="325" t="s">
        <v>517</v>
      </c>
      <c r="AP38" s="325" t="s">
        <v>517</v>
      </c>
      <c r="AQ38" s="326">
        <v>35</v>
      </c>
      <c r="AR38" s="314" t="s">
        <v>517</v>
      </c>
      <c r="AS38" s="321"/>
    </row>
    <row r="39" spans="1:46" x14ac:dyDescent="0.15">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189" t="s">
        <v>538</v>
      </c>
      <c r="AL39" s="1190"/>
      <c r="AM39" s="1190"/>
      <c r="AN39" s="1191"/>
      <c r="AO39" s="322">
        <v>-2064</v>
      </c>
      <c r="AP39" s="322">
        <v>-6723</v>
      </c>
      <c r="AQ39" s="323">
        <v>-8070</v>
      </c>
      <c r="AR39" s="324">
        <v>-16.7</v>
      </c>
      <c r="AS39" s="321"/>
    </row>
    <row r="40" spans="1:46" ht="27" customHeight="1" x14ac:dyDescent="0.15">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180" t="s">
        <v>539</v>
      </c>
      <c r="AL40" s="1181"/>
      <c r="AM40" s="1181"/>
      <c r="AN40" s="1182"/>
      <c r="AO40" s="322">
        <v>-49254</v>
      </c>
      <c r="AP40" s="322">
        <v>-160436</v>
      </c>
      <c r="AQ40" s="323">
        <v>-130648</v>
      </c>
      <c r="AR40" s="324">
        <v>22.8</v>
      </c>
      <c r="AS40" s="321"/>
    </row>
    <row r="41" spans="1:46" x14ac:dyDescent="0.15">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192" t="s">
        <v>294</v>
      </c>
      <c r="AL41" s="1193"/>
      <c r="AM41" s="1193"/>
      <c r="AN41" s="1194"/>
      <c r="AO41" s="322">
        <v>23899</v>
      </c>
      <c r="AP41" s="322">
        <v>77847</v>
      </c>
      <c r="AQ41" s="323">
        <v>48590</v>
      </c>
      <c r="AR41" s="324">
        <v>60.2</v>
      </c>
      <c r="AS41" s="321"/>
    </row>
    <row r="42" spans="1:46" x14ac:dyDescent="0.15">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7" t="s">
        <v>540</v>
      </c>
      <c r="AL42" s="272"/>
      <c r="AM42" s="272"/>
      <c r="AN42" s="272"/>
      <c r="AO42" s="272"/>
      <c r="AP42" s="272"/>
      <c r="AQ42" s="298"/>
      <c r="AR42" s="298"/>
      <c r="AS42" s="321"/>
    </row>
    <row r="43" spans="1:46" x14ac:dyDescent="0.15">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8"/>
      <c r="AQ43" s="298"/>
      <c r="AR43" s="272"/>
      <c r="AS43" s="321"/>
    </row>
    <row r="44" spans="1:46" x14ac:dyDescent="0.15">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8"/>
      <c r="AR44" s="272"/>
    </row>
    <row r="45" spans="1:46" x14ac:dyDescent="0.15">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9"/>
      <c r="AR45" s="274"/>
      <c r="AS45" s="274"/>
      <c r="AT45" s="272"/>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2"/>
    </row>
    <row r="47" spans="1:46" ht="17.25" customHeight="1" x14ac:dyDescent="0.15">
      <c r="A47" s="331" t="s">
        <v>541</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x14ac:dyDescent="0.15">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2" t="s">
        <v>542</v>
      </c>
      <c r="AL48" s="332"/>
      <c r="AM48" s="332"/>
      <c r="AN48" s="332"/>
      <c r="AO48" s="332"/>
      <c r="AP48" s="332"/>
      <c r="AQ48" s="333"/>
      <c r="AR48" s="332"/>
    </row>
    <row r="49" spans="1:44" ht="13.5" customHeight="1" x14ac:dyDescent="0.15">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4"/>
      <c r="AL49" s="335"/>
      <c r="AM49" s="1195" t="s">
        <v>509</v>
      </c>
      <c r="AN49" s="1197" t="s">
        <v>543</v>
      </c>
      <c r="AO49" s="1198"/>
      <c r="AP49" s="1198"/>
      <c r="AQ49" s="1198"/>
      <c r="AR49" s="1199"/>
    </row>
    <row r="50" spans="1:44" x14ac:dyDescent="0.15">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6"/>
      <c r="AL50" s="337"/>
      <c r="AM50" s="1196"/>
      <c r="AN50" s="338" t="s">
        <v>544</v>
      </c>
      <c r="AO50" s="339" t="s">
        <v>545</v>
      </c>
      <c r="AP50" s="340" t="s">
        <v>546</v>
      </c>
      <c r="AQ50" s="341" t="s">
        <v>547</v>
      </c>
      <c r="AR50" s="342" t="s">
        <v>548</v>
      </c>
    </row>
    <row r="51" spans="1:44" x14ac:dyDescent="0.15">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4" t="s">
        <v>549</v>
      </c>
      <c r="AL51" s="335"/>
      <c r="AM51" s="343">
        <v>890809</v>
      </c>
      <c r="AN51" s="344">
        <v>2939964</v>
      </c>
      <c r="AO51" s="345">
        <v>136.1</v>
      </c>
      <c r="AP51" s="346">
        <v>310300</v>
      </c>
      <c r="AQ51" s="347">
        <v>7.8</v>
      </c>
      <c r="AR51" s="348">
        <v>128.30000000000001</v>
      </c>
    </row>
    <row r="52" spans="1:44" x14ac:dyDescent="0.15">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9"/>
      <c r="AL52" s="350" t="s">
        <v>550</v>
      </c>
      <c r="AM52" s="351">
        <v>172801</v>
      </c>
      <c r="AN52" s="352">
        <v>570300</v>
      </c>
      <c r="AO52" s="353">
        <v>-4.0999999999999996</v>
      </c>
      <c r="AP52" s="354">
        <v>157576</v>
      </c>
      <c r="AQ52" s="355">
        <v>7.5</v>
      </c>
      <c r="AR52" s="356">
        <v>-11.6</v>
      </c>
    </row>
    <row r="53" spans="1:44" x14ac:dyDescent="0.15">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4" t="s">
        <v>551</v>
      </c>
      <c r="AL53" s="335"/>
      <c r="AM53" s="343">
        <v>389346</v>
      </c>
      <c r="AN53" s="344">
        <v>1216706</v>
      </c>
      <c r="AO53" s="345">
        <v>-58.6</v>
      </c>
      <c r="AP53" s="346">
        <v>317319</v>
      </c>
      <c r="AQ53" s="347">
        <v>2.2999999999999998</v>
      </c>
      <c r="AR53" s="348">
        <v>-60.9</v>
      </c>
    </row>
    <row r="54" spans="1:44" x14ac:dyDescent="0.15">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9"/>
      <c r="AL54" s="350" t="s">
        <v>550</v>
      </c>
      <c r="AM54" s="351">
        <v>335022</v>
      </c>
      <c r="AN54" s="352">
        <v>1046944</v>
      </c>
      <c r="AO54" s="353">
        <v>83.6</v>
      </c>
      <c r="AP54" s="354">
        <v>164214</v>
      </c>
      <c r="AQ54" s="355">
        <v>4.2</v>
      </c>
      <c r="AR54" s="356">
        <v>79.400000000000006</v>
      </c>
    </row>
    <row r="55" spans="1:44" x14ac:dyDescent="0.15">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4" t="s">
        <v>552</v>
      </c>
      <c r="AL55" s="335"/>
      <c r="AM55" s="343">
        <v>386322</v>
      </c>
      <c r="AN55" s="344">
        <v>1218681</v>
      </c>
      <c r="AO55" s="345">
        <v>0.2</v>
      </c>
      <c r="AP55" s="346">
        <v>289738</v>
      </c>
      <c r="AQ55" s="347">
        <v>-8.6999999999999993</v>
      </c>
      <c r="AR55" s="348">
        <v>8.9</v>
      </c>
    </row>
    <row r="56" spans="1:44" x14ac:dyDescent="0.15">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9"/>
      <c r="AL56" s="350" t="s">
        <v>550</v>
      </c>
      <c r="AM56" s="351">
        <v>114462</v>
      </c>
      <c r="AN56" s="352">
        <v>361079</v>
      </c>
      <c r="AO56" s="353">
        <v>-65.5</v>
      </c>
      <c r="AP56" s="354">
        <v>156238</v>
      </c>
      <c r="AQ56" s="355">
        <v>-4.9000000000000004</v>
      </c>
      <c r="AR56" s="356">
        <v>-60.6</v>
      </c>
    </row>
    <row r="57" spans="1:44" x14ac:dyDescent="0.15">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4" t="s">
        <v>553</v>
      </c>
      <c r="AL57" s="335"/>
      <c r="AM57" s="343">
        <v>254635</v>
      </c>
      <c r="AN57" s="344">
        <v>800739</v>
      </c>
      <c r="AO57" s="345">
        <v>-34.299999999999997</v>
      </c>
      <c r="AP57" s="346">
        <v>316937</v>
      </c>
      <c r="AQ57" s="347">
        <v>9.4</v>
      </c>
      <c r="AR57" s="348">
        <v>-43.7</v>
      </c>
    </row>
    <row r="58" spans="1:44" x14ac:dyDescent="0.15">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9"/>
      <c r="AL58" s="350" t="s">
        <v>550</v>
      </c>
      <c r="AM58" s="351">
        <v>240885</v>
      </c>
      <c r="AN58" s="352">
        <v>757500</v>
      </c>
      <c r="AO58" s="353">
        <v>109.8</v>
      </c>
      <c r="AP58" s="354">
        <v>199150</v>
      </c>
      <c r="AQ58" s="355">
        <v>27.5</v>
      </c>
      <c r="AR58" s="356">
        <v>82.3</v>
      </c>
    </row>
    <row r="59" spans="1:44" x14ac:dyDescent="0.15">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4" t="s">
        <v>554</v>
      </c>
      <c r="AL59" s="335"/>
      <c r="AM59" s="343">
        <v>509358</v>
      </c>
      <c r="AN59" s="344">
        <v>1659147</v>
      </c>
      <c r="AO59" s="345">
        <v>107.2</v>
      </c>
      <c r="AP59" s="346">
        <v>332350</v>
      </c>
      <c r="AQ59" s="347">
        <v>4.9000000000000004</v>
      </c>
      <c r="AR59" s="348">
        <v>102.3</v>
      </c>
    </row>
    <row r="60" spans="1:44" x14ac:dyDescent="0.15">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9"/>
      <c r="AL60" s="350" t="s">
        <v>550</v>
      </c>
      <c r="AM60" s="351">
        <v>481924</v>
      </c>
      <c r="AN60" s="352">
        <v>1569785</v>
      </c>
      <c r="AO60" s="353">
        <v>107.2</v>
      </c>
      <c r="AP60" s="354">
        <v>200453</v>
      </c>
      <c r="AQ60" s="355">
        <v>0.7</v>
      </c>
      <c r="AR60" s="356">
        <v>106.5</v>
      </c>
    </row>
    <row r="61" spans="1:44" x14ac:dyDescent="0.15">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4" t="s">
        <v>555</v>
      </c>
      <c r="AL61" s="357"/>
      <c r="AM61" s="358">
        <v>486094</v>
      </c>
      <c r="AN61" s="359">
        <v>1567047</v>
      </c>
      <c r="AO61" s="360">
        <v>30.1</v>
      </c>
      <c r="AP61" s="361">
        <v>313329</v>
      </c>
      <c r="AQ61" s="362">
        <v>3.1</v>
      </c>
      <c r="AR61" s="348">
        <v>27</v>
      </c>
    </row>
    <row r="62" spans="1:44" x14ac:dyDescent="0.15">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9"/>
      <c r="AL62" s="350" t="s">
        <v>550</v>
      </c>
      <c r="AM62" s="351">
        <v>269019</v>
      </c>
      <c r="AN62" s="352">
        <v>861122</v>
      </c>
      <c r="AO62" s="353">
        <v>46.2</v>
      </c>
      <c r="AP62" s="354">
        <v>175526</v>
      </c>
      <c r="AQ62" s="355">
        <v>7</v>
      </c>
      <c r="AR62" s="356">
        <v>39.200000000000003</v>
      </c>
    </row>
    <row r="63" spans="1:44" x14ac:dyDescent="0.15">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x14ac:dyDescent="0.15">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x14ac:dyDescent="0.15">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2"/>
      <c r="AL67" s="272"/>
      <c r="AM67" s="272"/>
      <c r="AN67" s="272"/>
      <c r="AO67" s="272"/>
      <c r="AP67" s="272"/>
      <c r="AQ67" s="272"/>
      <c r="AR67" s="272"/>
      <c r="AS67" s="272"/>
      <c r="AT67" s="272"/>
    </row>
    <row r="68" spans="1:46" ht="13.5" hidden="1" customHeight="1" x14ac:dyDescent="0.15">
      <c r="AK68" s="272"/>
      <c r="AL68" s="272"/>
      <c r="AM68" s="272"/>
      <c r="AN68" s="272"/>
      <c r="AO68" s="272"/>
      <c r="AP68" s="272"/>
      <c r="AQ68" s="272"/>
      <c r="AR68" s="272"/>
    </row>
    <row r="69" spans="1:46" ht="13.5" hidden="1" customHeight="1" x14ac:dyDescent="0.15">
      <c r="AK69" s="272"/>
      <c r="AL69" s="272"/>
      <c r="AM69" s="272"/>
      <c r="AN69" s="272"/>
      <c r="AO69" s="272"/>
      <c r="AP69" s="272"/>
      <c r="AQ69" s="272"/>
      <c r="AR69" s="272"/>
    </row>
    <row r="70" spans="1:46" hidden="1" x14ac:dyDescent="0.15">
      <c r="AK70" s="272"/>
      <c r="AL70" s="272"/>
      <c r="AM70" s="272"/>
      <c r="AN70" s="272"/>
      <c r="AO70" s="272"/>
      <c r="AP70" s="272"/>
      <c r="AQ70" s="272"/>
      <c r="AR70" s="272"/>
    </row>
    <row r="71" spans="1:46" hidden="1" x14ac:dyDescent="0.15">
      <c r="AK71" s="272"/>
      <c r="AL71" s="272"/>
      <c r="AM71" s="272"/>
      <c r="AN71" s="272"/>
      <c r="AO71" s="272"/>
      <c r="AP71" s="272"/>
      <c r="AQ71" s="272"/>
      <c r="AR71" s="272"/>
    </row>
    <row r="72" spans="1:46" hidden="1" x14ac:dyDescent="0.15">
      <c r="AK72" s="272"/>
      <c r="AL72" s="272"/>
      <c r="AM72" s="272"/>
      <c r="AN72" s="272"/>
      <c r="AO72" s="272"/>
      <c r="AP72" s="272"/>
      <c r="AQ72" s="272"/>
      <c r="AR72" s="272"/>
    </row>
    <row r="73" spans="1:46" hidden="1" x14ac:dyDescent="0.15">
      <c r="AK73" s="272"/>
      <c r="AL73" s="272"/>
      <c r="AM73" s="272"/>
      <c r="AN73" s="272"/>
      <c r="AO73" s="272"/>
      <c r="AP73" s="272"/>
      <c r="AQ73" s="272"/>
      <c r="AR73" s="272"/>
    </row>
  </sheetData>
  <sheetProtection algorithmName="SHA-512" hashValue="xZ2gDnNzfb77dq6ySwt353IPC8jCo0axAzfPljP2jxFpQHyFIR8jOFvqR2F6ceWl9t0E+GtF9mZjNNw6YTDOgw==" saltValue="Trub9Av659MnhgZRL3Hp1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70" customWidth="1"/>
    <col min="126" max="16384" width="9" style="269" hidden="1"/>
  </cols>
  <sheetData>
    <row r="1" spans="2:125"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x14ac:dyDescent="0.15">
      <c r="B2" s="269"/>
      <c r="DG2" s="269"/>
    </row>
    <row r="3" spans="2:125" x14ac:dyDescent="0.15">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x14ac:dyDescent="0.15"/>
    <row r="5" spans="2:125" x14ac:dyDescent="0.15"/>
    <row r="6" spans="2:125" x14ac:dyDescent="0.15"/>
    <row r="7" spans="2:125" x14ac:dyDescent="0.15"/>
    <row r="8" spans="2:125" x14ac:dyDescent="0.15"/>
    <row r="9" spans="2:125" x14ac:dyDescent="0.15">
      <c r="DU9" s="26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9"/>
    </row>
    <row r="18" spans="125:125" x14ac:dyDescent="0.15"/>
    <row r="19" spans="125:125" x14ac:dyDescent="0.15"/>
    <row r="20" spans="125:125" x14ac:dyDescent="0.15">
      <c r="DU20" s="269"/>
    </row>
    <row r="21" spans="125:125" x14ac:dyDescent="0.15">
      <c r="DU21" s="26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9"/>
    </row>
    <row r="29" spans="125:125" x14ac:dyDescent="0.15"/>
    <row r="30" spans="125:125" x14ac:dyDescent="0.15"/>
    <row r="31" spans="125:125" x14ac:dyDescent="0.15"/>
    <row r="32" spans="125:125" x14ac:dyDescent="0.15"/>
    <row r="33" spans="2:125" x14ac:dyDescent="0.15">
      <c r="B33" s="269"/>
      <c r="G33" s="269"/>
      <c r="I33" s="269"/>
    </row>
    <row r="34" spans="2:125" x14ac:dyDescent="0.15">
      <c r="C34" s="269"/>
      <c r="P34" s="269"/>
      <c r="DE34" s="269"/>
      <c r="DH34" s="269"/>
    </row>
    <row r="35" spans="2:125" x14ac:dyDescent="0.15">
      <c r="D35" s="269"/>
      <c r="E35" s="269"/>
      <c r="DG35" s="269"/>
      <c r="DJ35" s="269"/>
      <c r="DP35" s="269"/>
      <c r="DQ35" s="269"/>
      <c r="DR35" s="269"/>
      <c r="DS35" s="269"/>
      <c r="DT35" s="269"/>
      <c r="DU35" s="269"/>
    </row>
    <row r="36" spans="2:125" x14ac:dyDescent="0.15">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x14ac:dyDescent="0.15">
      <c r="DU37" s="269"/>
    </row>
    <row r="38" spans="2:125" x14ac:dyDescent="0.15">
      <c r="DT38" s="269"/>
      <c r="DU38" s="269"/>
    </row>
    <row r="39" spans="2:125" x14ac:dyDescent="0.15"/>
    <row r="40" spans="2:125" x14ac:dyDescent="0.15">
      <c r="DH40" s="269"/>
    </row>
    <row r="41" spans="2:125" x14ac:dyDescent="0.15">
      <c r="DE41" s="269"/>
    </row>
    <row r="42" spans="2:125" x14ac:dyDescent="0.15">
      <c r="DG42" s="269"/>
      <c r="DJ42" s="269"/>
    </row>
    <row r="43" spans="2:125" x14ac:dyDescent="0.15">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x14ac:dyDescent="0.15">
      <c r="DU44" s="269"/>
    </row>
    <row r="45" spans="2:125" x14ac:dyDescent="0.15"/>
    <row r="46" spans="2:125" x14ac:dyDescent="0.15"/>
    <row r="47" spans="2:125" x14ac:dyDescent="0.15"/>
    <row r="48" spans="2:125" x14ac:dyDescent="0.15">
      <c r="DT48" s="269"/>
      <c r="DU48" s="269"/>
    </row>
    <row r="49" spans="120:125" x14ac:dyDescent="0.15">
      <c r="DU49" s="269"/>
    </row>
    <row r="50" spans="120:125" x14ac:dyDescent="0.15">
      <c r="DU50" s="269"/>
    </row>
    <row r="51" spans="120:125" x14ac:dyDescent="0.15">
      <c r="DP51" s="269"/>
      <c r="DQ51" s="269"/>
      <c r="DR51" s="269"/>
      <c r="DS51" s="269"/>
      <c r="DT51" s="269"/>
      <c r="DU51" s="269"/>
    </row>
    <row r="52" spans="120:125" x14ac:dyDescent="0.15"/>
    <row r="53" spans="120:125" x14ac:dyDescent="0.15"/>
    <row r="54" spans="120:125" x14ac:dyDescent="0.15">
      <c r="DU54" s="269"/>
    </row>
    <row r="55" spans="120:125" x14ac:dyDescent="0.15"/>
    <row r="56" spans="120:125" x14ac:dyDescent="0.15"/>
    <row r="57" spans="120:125" x14ac:dyDescent="0.15"/>
    <row r="58" spans="120:125" x14ac:dyDescent="0.15">
      <c r="DU58" s="269"/>
    </row>
    <row r="59" spans="120:125" x14ac:dyDescent="0.15"/>
    <row r="60" spans="120:125" x14ac:dyDescent="0.15"/>
    <row r="61" spans="120:125" x14ac:dyDescent="0.15"/>
    <row r="62" spans="120:125" x14ac:dyDescent="0.15"/>
    <row r="63" spans="120:125" x14ac:dyDescent="0.15">
      <c r="DU63" s="269"/>
    </row>
    <row r="64" spans="120:125" x14ac:dyDescent="0.15">
      <c r="DT64" s="269"/>
      <c r="DU64" s="269"/>
    </row>
    <row r="65" spans="123:125" x14ac:dyDescent="0.15"/>
    <row r="66" spans="123:125" x14ac:dyDescent="0.15"/>
    <row r="67" spans="123:125" x14ac:dyDescent="0.15"/>
    <row r="68" spans="123:125" x14ac:dyDescent="0.15"/>
    <row r="69" spans="123:125" x14ac:dyDescent="0.15">
      <c r="DS69" s="269"/>
      <c r="DT69" s="269"/>
      <c r="DU69" s="26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9"/>
    </row>
    <row r="83" spans="116:125" x14ac:dyDescent="0.15">
      <c r="DM83" s="269"/>
      <c r="DN83" s="269"/>
      <c r="DO83" s="269"/>
      <c r="DP83" s="269"/>
      <c r="DQ83" s="269"/>
      <c r="DR83" s="269"/>
      <c r="DS83" s="269"/>
      <c r="DT83" s="269"/>
      <c r="DU83" s="269"/>
    </row>
    <row r="84" spans="116:125" x14ac:dyDescent="0.15"/>
    <row r="85" spans="116:125" x14ac:dyDescent="0.15"/>
    <row r="86" spans="116:125" x14ac:dyDescent="0.15"/>
    <row r="87" spans="116:125" x14ac:dyDescent="0.15"/>
    <row r="88" spans="116:125" x14ac:dyDescent="0.15">
      <c r="DU88" s="26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9"/>
      <c r="DT94" s="269"/>
      <c r="DU94" s="269"/>
    </row>
    <row r="95" spans="116:125" ht="13.5" customHeight="1" x14ac:dyDescent="0.15">
      <c r="DU95" s="26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9"/>
    </row>
    <row r="102" spans="124:125" ht="13.5" customHeight="1" x14ac:dyDescent="0.15"/>
    <row r="103" spans="124:125" ht="13.5" customHeight="1" x14ac:dyDescent="0.15"/>
    <row r="104" spans="124:125" ht="13.5" customHeight="1" x14ac:dyDescent="0.15">
      <c r="DT104" s="269"/>
      <c r="DU104" s="26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557</v>
      </c>
    </row>
    <row r="120" spans="125:125" ht="13.5" hidden="1" customHeight="1" x14ac:dyDescent="0.15"/>
    <row r="121" spans="125:125" ht="13.5" hidden="1" customHeight="1" x14ac:dyDescent="0.15">
      <c r="DU121" s="269"/>
    </row>
  </sheetData>
  <sheetProtection algorithmName="SHA-512" hashValue="zqWWkm3aJMxVMlrEk2alRJpojt1VBpCKXWGh4ikSePifJM3uGlS9dXYAyceFsGuNnyI4thyPaowUGF+RJ6Mxnw==" saltValue="GHwCAdAygFdhpP8O8Rft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70" customWidth="1"/>
    <col min="126" max="142" width="0" style="269" hidden="1" customWidth="1"/>
    <col min="143" max="16384" width="9" style="269" hidden="1"/>
  </cols>
  <sheetData>
    <row r="1" spans="1:125" ht="13.5" customHeight="1"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x14ac:dyDescent="0.15">
      <c r="B2" s="269"/>
      <c r="T2" s="269"/>
    </row>
    <row r="3" spans="1:125"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9"/>
      <c r="G33" s="269"/>
      <c r="I33" s="269"/>
    </row>
    <row r="34" spans="2:125" x14ac:dyDescent="0.15">
      <c r="C34" s="269"/>
      <c r="P34" s="269"/>
      <c r="R34" s="269"/>
      <c r="U34" s="269"/>
    </row>
    <row r="35" spans="2:125" x14ac:dyDescent="0.15">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x14ac:dyDescent="0.15">
      <c r="F36" s="269"/>
      <c r="H36" s="269"/>
      <c r="J36" s="269"/>
      <c r="K36" s="269"/>
      <c r="L36" s="269"/>
      <c r="M36" s="269"/>
      <c r="N36" s="269"/>
      <c r="O36" s="269"/>
      <c r="Q36" s="269"/>
      <c r="S36" s="269"/>
      <c r="V36" s="269"/>
    </row>
    <row r="37" spans="2:125" x14ac:dyDescent="0.15"/>
    <row r="38" spans="2:125" x14ac:dyDescent="0.15"/>
    <row r="39" spans="2:125" x14ac:dyDescent="0.15"/>
    <row r="40" spans="2:125" x14ac:dyDescent="0.15">
      <c r="U40" s="269"/>
    </row>
    <row r="41" spans="2:125" x14ac:dyDescent="0.15">
      <c r="R41" s="269"/>
    </row>
    <row r="42" spans="2:125" x14ac:dyDescent="0.15">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x14ac:dyDescent="0.15">
      <c r="Q43" s="269"/>
      <c r="S43" s="269"/>
      <c r="V43" s="26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558</v>
      </c>
    </row>
  </sheetData>
  <sheetProtection algorithmName="SHA-512" hashValue="P1PYvLToacQOoLjXHjjZoDpdVEan7y9gMTy25bZQMb+OXc3iKYnVA3cqFIcuPu3Y7fnK4WR8Qm8LArAeOi0IjQ==" saltValue="Qx/ZlQOursm4IcG6T5V9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XFD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246.82</v>
      </c>
      <c r="G47" s="12">
        <v>263.92</v>
      </c>
      <c r="H47" s="12">
        <v>327.52</v>
      </c>
      <c r="I47" s="12">
        <v>416.45</v>
      </c>
      <c r="J47" s="13">
        <v>309.06</v>
      </c>
    </row>
    <row r="48" spans="2:10" ht="57.75" customHeight="1" x14ac:dyDescent="0.15">
      <c r="B48" s="14"/>
      <c r="C48" s="1202" t="s">
        <v>4</v>
      </c>
      <c r="D48" s="1202"/>
      <c r="E48" s="1203"/>
      <c r="F48" s="15">
        <v>11.02</v>
      </c>
      <c r="G48" s="16">
        <v>9.07</v>
      </c>
      <c r="H48" s="16">
        <v>10.83</v>
      </c>
      <c r="I48" s="16">
        <v>14.82</v>
      </c>
      <c r="J48" s="17">
        <v>5.43</v>
      </c>
    </row>
    <row r="49" spans="2:10" ht="57.75" customHeight="1" thickBot="1" x14ac:dyDescent="0.2">
      <c r="B49" s="18"/>
      <c r="C49" s="1204" t="s">
        <v>5</v>
      </c>
      <c r="D49" s="1204"/>
      <c r="E49" s="1205"/>
      <c r="F49" s="19">
        <v>19.059999999999999</v>
      </c>
      <c r="G49" s="20" t="s">
        <v>564</v>
      </c>
      <c r="H49" s="20">
        <v>44.35</v>
      </c>
      <c r="I49" s="20">
        <v>93.91</v>
      </c>
      <c r="J49" s="21" t="s">
        <v>565</v>
      </c>
    </row>
    <row r="50" spans="2:10" ht="13.5" customHeight="1" x14ac:dyDescent="0.15"/>
  </sheetData>
  <sheetProtection algorithmName="SHA-512" hashValue="u9GaVIgsUWQs34RXZH6Q4LaSKlj4VmtzO7FzzbJwr9KTuJSuKAYwkoHhajl3GaWXIQa23wl4ZH7cKJ9+6v/EkA==" saltValue="LiJ/4HZQYc49KAwipz8r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XFD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566</v>
      </c>
      <c r="D34" s="1212"/>
      <c r="E34" s="1213"/>
      <c r="F34" s="32">
        <v>10.78</v>
      </c>
      <c r="G34" s="33">
        <v>8.81</v>
      </c>
      <c r="H34" s="33">
        <v>10.63</v>
      </c>
      <c r="I34" s="33">
        <v>14.07</v>
      </c>
      <c r="J34" s="34">
        <v>4.49</v>
      </c>
      <c r="K34" s="22"/>
      <c r="L34" s="22"/>
      <c r="M34" s="22"/>
      <c r="N34" s="22"/>
      <c r="O34" s="22"/>
      <c r="P34" s="22"/>
    </row>
    <row r="35" spans="1:16" ht="39" customHeight="1" x14ac:dyDescent="0.15">
      <c r="A35" s="22"/>
      <c r="B35" s="35"/>
      <c r="C35" s="1206" t="s">
        <v>567</v>
      </c>
      <c r="D35" s="1207"/>
      <c r="E35" s="1208"/>
      <c r="F35" s="36">
        <v>4.29</v>
      </c>
      <c r="G35" s="37">
        <v>5.09</v>
      </c>
      <c r="H35" s="37">
        <v>3.87</v>
      </c>
      <c r="I35" s="37">
        <v>3.91</v>
      </c>
      <c r="J35" s="38">
        <v>2.75</v>
      </c>
      <c r="K35" s="22"/>
      <c r="L35" s="22"/>
      <c r="M35" s="22"/>
      <c r="N35" s="22"/>
      <c r="O35" s="22"/>
      <c r="P35" s="22"/>
    </row>
    <row r="36" spans="1:16" ht="39" customHeight="1" x14ac:dyDescent="0.15">
      <c r="A36" s="22"/>
      <c r="B36" s="35"/>
      <c r="C36" s="1206" t="s">
        <v>568</v>
      </c>
      <c r="D36" s="1207"/>
      <c r="E36" s="1208"/>
      <c r="F36" s="36">
        <v>0.31</v>
      </c>
      <c r="G36" s="37">
        <v>0.49</v>
      </c>
      <c r="H36" s="37">
        <v>0.56999999999999995</v>
      </c>
      <c r="I36" s="37">
        <v>0.76</v>
      </c>
      <c r="J36" s="38">
        <v>1.03</v>
      </c>
      <c r="K36" s="22"/>
      <c r="L36" s="22"/>
      <c r="M36" s="22"/>
      <c r="N36" s="22"/>
      <c r="O36" s="22"/>
      <c r="P36" s="22"/>
    </row>
    <row r="37" spans="1:16" ht="39" customHeight="1" x14ac:dyDescent="0.15">
      <c r="A37" s="22"/>
      <c r="B37" s="35"/>
      <c r="C37" s="1206" t="s">
        <v>569</v>
      </c>
      <c r="D37" s="1207"/>
      <c r="E37" s="1208"/>
      <c r="F37" s="36">
        <v>0.22</v>
      </c>
      <c r="G37" s="37">
        <v>0.11</v>
      </c>
      <c r="H37" s="37">
        <v>0.08</v>
      </c>
      <c r="I37" s="37">
        <v>0.15</v>
      </c>
      <c r="J37" s="38">
        <v>0.61</v>
      </c>
      <c r="K37" s="22"/>
      <c r="L37" s="22"/>
      <c r="M37" s="22"/>
      <c r="N37" s="22"/>
      <c r="O37" s="22"/>
      <c r="P37" s="22"/>
    </row>
    <row r="38" spans="1:16" ht="39" customHeight="1" x14ac:dyDescent="0.15">
      <c r="A38" s="22"/>
      <c r="B38" s="35"/>
      <c r="C38" s="1206" t="s">
        <v>570</v>
      </c>
      <c r="D38" s="1207"/>
      <c r="E38" s="1208"/>
      <c r="F38" s="36">
        <v>0.19</v>
      </c>
      <c r="G38" s="37">
        <v>0.66</v>
      </c>
      <c r="H38" s="37">
        <v>1.41</v>
      </c>
      <c r="I38" s="37">
        <v>0.22</v>
      </c>
      <c r="J38" s="38">
        <v>0.38</v>
      </c>
      <c r="K38" s="22"/>
      <c r="L38" s="22"/>
      <c r="M38" s="22"/>
      <c r="N38" s="22"/>
      <c r="O38" s="22"/>
      <c r="P38" s="22"/>
    </row>
    <row r="39" spans="1:16" ht="39" customHeight="1" x14ac:dyDescent="0.15">
      <c r="A39" s="22"/>
      <c r="B39" s="35"/>
      <c r="C39" s="1206" t="s">
        <v>571</v>
      </c>
      <c r="D39" s="1207"/>
      <c r="E39" s="1208"/>
      <c r="F39" s="36">
        <v>0</v>
      </c>
      <c r="G39" s="37">
        <v>0.14000000000000001</v>
      </c>
      <c r="H39" s="37">
        <v>0.11</v>
      </c>
      <c r="I39" s="37">
        <v>0.57999999999999996</v>
      </c>
      <c r="J39" s="38">
        <v>0.32</v>
      </c>
      <c r="K39" s="22"/>
      <c r="L39" s="22"/>
      <c r="M39" s="22"/>
      <c r="N39" s="22"/>
      <c r="O39" s="22"/>
      <c r="P39" s="22"/>
    </row>
    <row r="40" spans="1:16" ht="39" customHeight="1" x14ac:dyDescent="0.15">
      <c r="A40" s="22"/>
      <c r="B40" s="35"/>
      <c r="C40" s="1206" t="s">
        <v>572</v>
      </c>
      <c r="D40" s="1207"/>
      <c r="E40" s="1208"/>
      <c r="F40" s="36">
        <v>0.15</v>
      </c>
      <c r="G40" s="37">
        <v>0.03</v>
      </c>
      <c r="H40" s="37">
        <v>0.13</v>
      </c>
      <c r="I40" s="37">
        <v>0.08</v>
      </c>
      <c r="J40" s="38">
        <v>0.17</v>
      </c>
      <c r="K40" s="22"/>
      <c r="L40" s="22"/>
      <c r="M40" s="22"/>
      <c r="N40" s="22"/>
      <c r="O40" s="22"/>
      <c r="P40" s="22"/>
    </row>
    <row r="41" spans="1:16" ht="39" customHeight="1" x14ac:dyDescent="0.15">
      <c r="A41" s="22"/>
      <c r="B41" s="35"/>
      <c r="C41" s="1206" t="s">
        <v>573</v>
      </c>
      <c r="D41" s="1207"/>
      <c r="E41" s="1208"/>
      <c r="F41" s="36">
        <v>0.02</v>
      </c>
      <c r="G41" s="37">
        <v>0.01</v>
      </c>
      <c r="H41" s="37">
        <v>0.08</v>
      </c>
      <c r="I41" s="37">
        <v>0</v>
      </c>
      <c r="J41" s="38">
        <v>0.15</v>
      </c>
      <c r="K41" s="22"/>
      <c r="L41" s="22"/>
      <c r="M41" s="22"/>
      <c r="N41" s="22"/>
      <c r="O41" s="22"/>
      <c r="P41" s="22"/>
    </row>
    <row r="42" spans="1:16" ht="39" customHeight="1" x14ac:dyDescent="0.15">
      <c r="A42" s="22"/>
      <c r="B42" s="39"/>
      <c r="C42" s="1206" t="s">
        <v>574</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575</v>
      </c>
      <c r="D43" s="1210"/>
      <c r="E43" s="1211"/>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if7wH9Y3OTZnp7mzg1eNfVmP7YQS7ljVdg/dJdStU4VLmlWg2PkL7JkEYY+/tqSym7xM24uqHD5uQsuvOODwg==" saltValue="spg9HNvcnjfzTE3n8YqT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sqref="A1:XFD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49</v>
      </c>
      <c r="L45" s="60">
        <v>49</v>
      </c>
      <c r="M45" s="60">
        <v>47</v>
      </c>
      <c r="N45" s="60">
        <v>53</v>
      </c>
      <c r="O45" s="61">
        <v>66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517</v>
      </c>
      <c r="L46" s="64" t="s">
        <v>517</v>
      </c>
      <c r="M46" s="64" t="s">
        <v>517</v>
      </c>
      <c r="N46" s="64" t="s">
        <v>517</v>
      </c>
      <c r="O46" s="65" t="s">
        <v>517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517</v>
      </c>
      <c r="L47" s="64" t="s">
        <v>517</v>
      </c>
      <c r="M47" s="64" t="s">
        <v>517</v>
      </c>
      <c r="N47" s="64" t="s">
        <v>517</v>
      </c>
      <c r="O47" s="65" t="s">
        <v>517</v>
      </c>
      <c r="P47" s="48"/>
      <c r="Q47" s="48"/>
      <c r="R47" s="48"/>
      <c r="S47" s="48"/>
      <c r="T47" s="48"/>
      <c r="U47" s="48"/>
    </row>
    <row r="48" spans="1:21" ht="30.75" customHeight="1" x14ac:dyDescent="0.15">
      <c r="A48" s="48"/>
      <c r="B48" s="1216"/>
      <c r="C48" s="1217"/>
      <c r="D48" s="62"/>
      <c r="E48" s="1222" t="s">
        <v>15</v>
      </c>
      <c r="F48" s="1222"/>
      <c r="G48" s="1222"/>
      <c r="H48" s="1222"/>
      <c r="I48" s="1222"/>
      <c r="J48" s="1223"/>
      <c r="K48" s="63">
        <v>2</v>
      </c>
      <c r="L48" s="64">
        <v>3</v>
      </c>
      <c r="M48" s="64">
        <v>3</v>
      </c>
      <c r="N48" s="64">
        <v>3</v>
      </c>
      <c r="O48" s="65">
        <v>3</v>
      </c>
      <c r="P48" s="48"/>
      <c r="Q48" s="48"/>
      <c r="R48" s="48"/>
      <c r="S48" s="48"/>
      <c r="T48" s="48"/>
      <c r="U48" s="48"/>
    </row>
    <row r="49" spans="1:21" ht="30.75" customHeight="1" x14ac:dyDescent="0.15">
      <c r="A49" s="48"/>
      <c r="B49" s="1216"/>
      <c r="C49" s="1217"/>
      <c r="D49" s="62"/>
      <c r="E49" s="1222" t="s">
        <v>16</v>
      </c>
      <c r="F49" s="1222"/>
      <c r="G49" s="1222"/>
      <c r="H49" s="1222"/>
      <c r="I49" s="1222"/>
      <c r="J49" s="1223"/>
      <c r="K49" s="63">
        <v>7</v>
      </c>
      <c r="L49" s="64">
        <v>7</v>
      </c>
      <c r="M49" s="64">
        <v>7</v>
      </c>
      <c r="N49" s="64">
        <v>7</v>
      </c>
      <c r="O49" s="65">
        <v>6</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517</v>
      </c>
      <c r="L50" s="64" t="s">
        <v>517</v>
      </c>
      <c r="M50" s="64" t="s">
        <v>517</v>
      </c>
      <c r="N50" s="64" t="s">
        <v>517</v>
      </c>
      <c r="O50" s="65" t="s">
        <v>517</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517</v>
      </c>
      <c r="L51" s="64" t="s">
        <v>517</v>
      </c>
      <c r="M51" s="64" t="s">
        <v>517</v>
      </c>
      <c r="N51" s="64" t="s">
        <v>517</v>
      </c>
      <c r="O51" s="65" t="s">
        <v>517</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52</v>
      </c>
      <c r="L52" s="64">
        <v>50</v>
      </c>
      <c r="M52" s="64">
        <v>47</v>
      </c>
      <c r="N52" s="64">
        <v>50</v>
      </c>
      <c r="O52" s="65">
        <v>52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6</v>
      </c>
      <c r="L53" s="69">
        <v>9</v>
      </c>
      <c r="M53" s="69">
        <v>10</v>
      </c>
      <c r="N53" s="69">
        <v>13</v>
      </c>
      <c r="O53" s="70">
        <v>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sCw4ry45JDaGTde3Xnccr/PHdnpwK6MpWDzjZwe/gi4EKdQYBuD4TKzBCA1Yvr/TOi8thILIez2uxn3H/qqwQ==" saltValue="ZWVT5hmwRbV0hiwXsiN4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40" t="s">
        <v>30</v>
      </c>
      <c r="C41" s="1241"/>
      <c r="D41" s="102"/>
      <c r="E41" s="1246" t="s">
        <v>31</v>
      </c>
      <c r="F41" s="1246"/>
      <c r="G41" s="1246"/>
      <c r="H41" s="1247"/>
      <c r="I41" s="103">
        <v>769</v>
      </c>
      <c r="J41" s="104">
        <v>738</v>
      </c>
      <c r="K41" s="104">
        <v>708</v>
      </c>
      <c r="L41" s="104">
        <v>664</v>
      </c>
      <c r="M41" s="105">
        <v>610</v>
      </c>
    </row>
    <row r="42" spans="2:13" ht="27.75" customHeight="1" x14ac:dyDescent="0.15">
      <c r="B42" s="1242"/>
      <c r="C42" s="1243"/>
      <c r="D42" s="106"/>
      <c r="E42" s="1248" t="s">
        <v>32</v>
      </c>
      <c r="F42" s="1248"/>
      <c r="G42" s="1248"/>
      <c r="H42" s="1249"/>
      <c r="I42" s="107" t="s">
        <v>517</v>
      </c>
      <c r="J42" s="108" t="s">
        <v>517</v>
      </c>
      <c r="K42" s="108" t="s">
        <v>517</v>
      </c>
      <c r="L42" s="108" t="s">
        <v>517</v>
      </c>
      <c r="M42" s="109" t="s">
        <v>517</v>
      </c>
    </row>
    <row r="43" spans="2:13" ht="27.75" customHeight="1" x14ac:dyDescent="0.15">
      <c r="B43" s="1242"/>
      <c r="C43" s="1243"/>
      <c r="D43" s="106"/>
      <c r="E43" s="1248" t="s">
        <v>33</v>
      </c>
      <c r="F43" s="1248"/>
      <c r="G43" s="1248"/>
      <c r="H43" s="1249"/>
      <c r="I43" s="107">
        <v>31</v>
      </c>
      <c r="J43" s="108">
        <v>28</v>
      </c>
      <c r="K43" s="108">
        <v>22</v>
      </c>
      <c r="L43" s="108">
        <v>20</v>
      </c>
      <c r="M43" s="109">
        <v>17</v>
      </c>
    </row>
    <row r="44" spans="2:13" ht="27.75" customHeight="1" x14ac:dyDescent="0.15">
      <c r="B44" s="1242"/>
      <c r="C44" s="1243"/>
      <c r="D44" s="106"/>
      <c r="E44" s="1248" t="s">
        <v>34</v>
      </c>
      <c r="F44" s="1248"/>
      <c r="G44" s="1248"/>
      <c r="H44" s="1249"/>
      <c r="I44" s="107">
        <v>50</v>
      </c>
      <c r="J44" s="108">
        <v>43</v>
      </c>
      <c r="K44" s="108">
        <v>37</v>
      </c>
      <c r="L44" s="108">
        <v>30</v>
      </c>
      <c r="M44" s="109">
        <v>24</v>
      </c>
    </row>
    <row r="45" spans="2:13" ht="27.75" customHeight="1" x14ac:dyDescent="0.15">
      <c r="B45" s="1242"/>
      <c r="C45" s="1243"/>
      <c r="D45" s="106"/>
      <c r="E45" s="1248" t="s">
        <v>35</v>
      </c>
      <c r="F45" s="1248"/>
      <c r="G45" s="1248"/>
      <c r="H45" s="1249"/>
      <c r="I45" s="107" t="s">
        <v>517</v>
      </c>
      <c r="J45" s="108" t="s">
        <v>517</v>
      </c>
      <c r="K45" s="108" t="s">
        <v>517</v>
      </c>
      <c r="L45" s="108" t="s">
        <v>517</v>
      </c>
      <c r="M45" s="109" t="s">
        <v>517</v>
      </c>
    </row>
    <row r="46" spans="2:13" ht="27.75" customHeight="1" x14ac:dyDescent="0.15">
      <c r="B46" s="1242"/>
      <c r="C46" s="1243"/>
      <c r="D46" s="110"/>
      <c r="E46" s="1248" t="s">
        <v>36</v>
      </c>
      <c r="F46" s="1248"/>
      <c r="G46" s="1248"/>
      <c r="H46" s="1249"/>
      <c r="I46" s="107" t="s">
        <v>517</v>
      </c>
      <c r="J46" s="108" t="s">
        <v>517</v>
      </c>
      <c r="K46" s="108" t="s">
        <v>517</v>
      </c>
      <c r="L46" s="108" t="s">
        <v>517</v>
      </c>
      <c r="M46" s="109" t="s">
        <v>517</v>
      </c>
    </row>
    <row r="47" spans="2:13" ht="27.75" customHeight="1" x14ac:dyDescent="0.15">
      <c r="B47" s="1242"/>
      <c r="C47" s="1243"/>
      <c r="D47" s="111"/>
      <c r="E47" s="1250" t="s">
        <v>37</v>
      </c>
      <c r="F47" s="1251"/>
      <c r="G47" s="1251"/>
      <c r="H47" s="1252"/>
      <c r="I47" s="107" t="s">
        <v>517</v>
      </c>
      <c r="J47" s="108" t="s">
        <v>517</v>
      </c>
      <c r="K47" s="108" t="s">
        <v>517</v>
      </c>
      <c r="L47" s="108" t="s">
        <v>517</v>
      </c>
      <c r="M47" s="109" t="s">
        <v>517</v>
      </c>
    </row>
    <row r="48" spans="2:13" ht="27.75" customHeight="1" x14ac:dyDescent="0.15">
      <c r="B48" s="1242"/>
      <c r="C48" s="1243"/>
      <c r="D48" s="106"/>
      <c r="E48" s="1248" t="s">
        <v>38</v>
      </c>
      <c r="F48" s="1248"/>
      <c r="G48" s="1248"/>
      <c r="H48" s="1249"/>
      <c r="I48" s="107" t="s">
        <v>517</v>
      </c>
      <c r="J48" s="108" t="s">
        <v>517</v>
      </c>
      <c r="K48" s="108" t="s">
        <v>517</v>
      </c>
      <c r="L48" s="108" t="s">
        <v>517</v>
      </c>
      <c r="M48" s="109" t="s">
        <v>517</v>
      </c>
    </row>
    <row r="49" spans="2:13" ht="27.75" customHeight="1" x14ac:dyDescent="0.15">
      <c r="B49" s="1244"/>
      <c r="C49" s="1245"/>
      <c r="D49" s="106"/>
      <c r="E49" s="1248" t="s">
        <v>39</v>
      </c>
      <c r="F49" s="1248"/>
      <c r="G49" s="1248"/>
      <c r="H49" s="1249"/>
      <c r="I49" s="107" t="s">
        <v>517</v>
      </c>
      <c r="J49" s="108" t="s">
        <v>517</v>
      </c>
      <c r="K49" s="108" t="s">
        <v>517</v>
      </c>
      <c r="L49" s="108" t="s">
        <v>517</v>
      </c>
      <c r="M49" s="109" t="s">
        <v>517</v>
      </c>
    </row>
    <row r="50" spans="2:13" ht="27.75" customHeight="1" x14ac:dyDescent="0.15">
      <c r="B50" s="1253" t="s">
        <v>40</v>
      </c>
      <c r="C50" s="1254"/>
      <c r="D50" s="112"/>
      <c r="E50" s="1248" t="s">
        <v>41</v>
      </c>
      <c r="F50" s="1248"/>
      <c r="G50" s="1248"/>
      <c r="H50" s="1249"/>
      <c r="I50" s="107">
        <v>2054</v>
      </c>
      <c r="J50" s="108">
        <v>2096</v>
      </c>
      <c r="K50" s="108">
        <v>2253</v>
      </c>
      <c r="L50" s="108">
        <v>2530</v>
      </c>
      <c r="M50" s="109">
        <v>2450</v>
      </c>
    </row>
    <row r="51" spans="2:13" ht="27.75" customHeight="1" x14ac:dyDescent="0.15">
      <c r="B51" s="1242"/>
      <c r="C51" s="1243"/>
      <c r="D51" s="106"/>
      <c r="E51" s="1248" t="s">
        <v>42</v>
      </c>
      <c r="F51" s="1248"/>
      <c r="G51" s="1248"/>
      <c r="H51" s="1249"/>
      <c r="I51" s="107">
        <v>20</v>
      </c>
      <c r="J51" s="108">
        <v>15</v>
      </c>
      <c r="K51" s="108">
        <v>13</v>
      </c>
      <c r="L51" s="108">
        <v>12</v>
      </c>
      <c r="M51" s="109">
        <v>10</v>
      </c>
    </row>
    <row r="52" spans="2:13" ht="27.75" customHeight="1" x14ac:dyDescent="0.15">
      <c r="B52" s="1244"/>
      <c r="C52" s="1245"/>
      <c r="D52" s="106"/>
      <c r="E52" s="1248" t="s">
        <v>43</v>
      </c>
      <c r="F52" s="1248"/>
      <c r="G52" s="1248"/>
      <c r="H52" s="1249"/>
      <c r="I52" s="107">
        <v>621</v>
      </c>
      <c r="J52" s="108">
        <v>595</v>
      </c>
      <c r="K52" s="108">
        <v>568</v>
      </c>
      <c r="L52" s="108">
        <v>534</v>
      </c>
      <c r="M52" s="109">
        <v>499</v>
      </c>
    </row>
    <row r="53" spans="2:13" ht="27.75" customHeight="1" thickBot="1" x14ac:dyDescent="0.2">
      <c r="B53" s="1255" t="s">
        <v>44</v>
      </c>
      <c r="C53" s="1256"/>
      <c r="D53" s="113"/>
      <c r="E53" s="1257" t="s">
        <v>45</v>
      </c>
      <c r="F53" s="1257"/>
      <c r="G53" s="1257"/>
      <c r="H53" s="1258"/>
      <c r="I53" s="114">
        <v>-1847</v>
      </c>
      <c r="J53" s="115">
        <v>-1897</v>
      </c>
      <c r="K53" s="115">
        <v>-2068</v>
      </c>
      <c r="L53" s="115">
        <v>-2362</v>
      </c>
      <c r="M53" s="116">
        <v>-2308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EMOxlY1j3QJQ/+etALBIkAX7EugQ99hE5vGVei+f1kKEmFyGNZQKZj0jM9A8U8A+yCIG0xvTu8VjwOzx8G4SQ==" saltValue="7ncJxrU+BezdOoC1Paq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F1EA2-9A01-439C-B1EC-6A5A60272569}">
  <sheetPr>
    <pageSetUpPr fitToPage="1"/>
  </sheetPr>
  <dimension ref="B1:W64"/>
  <sheetViews>
    <sheetView showGridLines="0" zoomScaleNormal="100" zoomScaleSheetLayoutView="100" workbookViewId="0">
      <selection sqref="A1:XFD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365" t="s">
        <v>589</v>
      </c>
    </row>
    <row r="54" spans="2:8" ht="29.25" customHeight="1" thickBot="1" x14ac:dyDescent="0.25">
      <c r="B54" s="366" t="s">
        <v>1</v>
      </c>
      <c r="C54" s="367"/>
      <c r="D54" s="367"/>
      <c r="E54" s="368" t="s">
        <v>2</v>
      </c>
      <c r="F54" s="369" t="s">
        <v>561</v>
      </c>
      <c r="G54" s="369" t="s">
        <v>562</v>
      </c>
      <c r="H54" s="370" t="s">
        <v>563</v>
      </c>
    </row>
    <row r="55" spans="2:8" ht="52.5" customHeight="1" x14ac:dyDescent="0.15">
      <c r="B55" s="371"/>
      <c r="C55" s="1267" t="s">
        <v>47</v>
      </c>
      <c r="D55" s="1267"/>
      <c r="E55" s="1268"/>
      <c r="F55" s="372">
        <v>1179</v>
      </c>
      <c r="G55" s="372">
        <v>1504</v>
      </c>
      <c r="H55" s="373">
        <v>1183</v>
      </c>
    </row>
    <row r="56" spans="2:8" ht="52.5" customHeight="1" x14ac:dyDescent="0.15">
      <c r="B56" s="374"/>
      <c r="C56" s="1269" t="s">
        <v>590</v>
      </c>
      <c r="D56" s="1269"/>
      <c r="E56" s="1270"/>
      <c r="F56" s="375">
        <v>21</v>
      </c>
      <c r="G56" s="375">
        <v>21</v>
      </c>
      <c r="H56" s="376">
        <v>21</v>
      </c>
    </row>
    <row r="57" spans="2:8" ht="53.25" customHeight="1" x14ac:dyDescent="0.15">
      <c r="B57" s="374"/>
      <c r="C57" s="1271" t="s">
        <v>48</v>
      </c>
      <c r="D57" s="1271"/>
      <c r="E57" s="1272"/>
      <c r="F57" s="377">
        <v>1053</v>
      </c>
      <c r="G57" s="377">
        <v>1005</v>
      </c>
      <c r="H57" s="378">
        <v>1247</v>
      </c>
    </row>
    <row r="58" spans="2:8" ht="45.75" customHeight="1" x14ac:dyDescent="0.15">
      <c r="B58" s="379"/>
      <c r="C58" s="1259" t="s">
        <v>592</v>
      </c>
      <c r="D58" s="1260"/>
      <c r="E58" s="1261"/>
      <c r="F58" s="380">
        <v>482</v>
      </c>
      <c r="G58" s="380">
        <v>452</v>
      </c>
      <c r="H58" s="381">
        <v>492</v>
      </c>
    </row>
    <row r="59" spans="2:8" ht="45.75" customHeight="1" x14ac:dyDescent="0.15">
      <c r="B59" s="379"/>
      <c r="C59" s="1259" t="s">
        <v>593</v>
      </c>
      <c r="D59" s="1260"/>
      <c r="E59" s="1261"/>
      <c r="F59" s="380">
        <v>414</v>
      </c>
      <c r="G59" s="380">
        <v>414</v>
      </c>
      <c r="H59" s="381">
        <v>414</v>
      </c>
    </row>
    <row r="60" spans="2:8" ht="45.75" customHeight="1" x14ac:dyDescent="0.15">
      <c r="B60" s="379"/>
      <c r="C60" s="1259" t="s">
        <v>595</v>
      </c>
      <c r="D60" s="1260"/>
      <c r="E60" s="1261"/>
      <c r="F60" s="380" t="s">
        <v>599</v>
      </c>
      <c r="G60" s="380">
        <v>1</v>
      </c>
      <c r="H60" s="381">
        <v>101</v>
      </c>
    </row>
    <row r="61" spans="2:8" ht="45.75" customHeight="1" x14ac:dyDescent="0.15">
      <c r="B61" s="379"/>
      <c r="C61" s="1259" t="s">
        <v>596</v>
      </c>
      <c r="D61" s="1260"/>
      <c r="E61" s="1261"/>
      <c r="F61" s="380" t="s">
        <v>599</v>
      </c>
      <c r="G61" s="380" t="s">
        <v>599</v>
      </c>
      <c r="H61" s="381">
        <v>100</v>
      </c>
    </row>
    <row r="62" spans="2:8" ht="45.75" customHeight="1" thickBot="1" x14ac:dyDescent="0.2">
      <c r="B62" s="382"/>
      <c r="C62" s="1262" t="s">
        <v>594</v>
      </c>
      <c r="D62" s="1263"/>
      <c r="E62" s="1264"/>
      <c r="F62" s="383">
        <v>58</v>
      </c>
      <c r="G62" s="383">
        <v>58</v>
      </c>
      <c r="H62" s="384">
        <v>58</v>
      </c>
    </row>
    <row r="63" spans="2:8" ht="52.5" customHeight="1" thickBot="1" x14ac:dyDescent="0.2">
      <c r="B63" s="385"/>
      <c r="C63" s="1265" t="s">
        <v>591</v>
      </c>
      <c r="D63" s="1265"/>
      <c r="E63" s="1266"/>
      <c r="F63" s="386">
        <v>2253</v>
      </c>
      <c r="G63" s="386">
        <v>2530</v>
      </c>
      <c r="H63" s="387">
        <v>2450</v>
      </c>
    </row>
    <row r="64" spans="2:8" ht="15" customHeight="1" x14ac:dyDescent="0.15"/>
  </sheetData>
  <sheetProtection algorithmName="SHA-512" hashValue="tBegQ55WvnGuY7V2tiCTHA9waGHIOxvz8MgV1qk7U5FdTMWQApB1qyYsPlLaR1sruirRNd57ibYiWmw46MGv1g==" saltValue="I+W5ooCfLJnKFfT0weS9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49</v>
      </c>
      <c r="E2" s="132"/>
      <c r="F2" s="133" t="s">
        <v>556</v>
      </c>
      <c r="G2" s="134"/>
      <c r="H2" s="135"/>
    </row>
    <row r="3" spans="1:8" x14ac:dyDescent="0.15">
      <c r="A3" s="131" t="s">
        <v>549</v>
      </c>
      <c r="B3" s="136"/>
      <c r="C3" s="137"/>
      <c r="D3" s="138">
        <v>2939964</v>
      </c>
      <c r="E3" s="139"/>
      <c r="F3" s="140">
        <v>310300</v>
      </c>
      <c r="G3" s="141"/>
      <c r="H3" s="142"/>
    </row>
    <row r="4" spans="1:8" x14ac:dyDescent="0.15">
      <c r="A4" s="143"/>
      <c r="B4" s="144"/>
      <c r="C4" s="145"/>
      <c r="D4" s="146">
        <v>570300</v>
      </c>
      <c r="E4" s="147"/>
      <c r="F4" s="148">
        <v>157576</v>
      </c>
      <c r="G4" s="149"/>
      <c r="H4" s="150"/>
    </row>
    <row r="5" spans="1:8" x14ac:dyDescent="0.15">
      <c r="A5" s="131" t="s">
        <v>551</v>
      </c>
      <c r="B5" s="136"/>
      <c r="C5" s="137"/>
      <c r="D5" s="138">
        <v>1216706</v>
      </c>
      <c r="E5" s="139"/>
      <c r="F5" s="140">
        <v>317319</v>
      </c>
      <c r="G5" s="141"/>
      <c r="H5" s="142"/>
    </row>
    <row r="6" spans="1:8" x14ac:dyDescent="0.15">
      <c r="A6" s="143"/>
      <c r="B6" s="144"/>
      <c r="C6" s="145"/>
      <c r="D6" s="146">
        <v>1046944</v>
      </c>
      <c r="E6" s="147"/>
      <c r="F6" s="148">
        <v>164214</v>
      </c>
      <c r="G6" s="149"/>
      <c r="H6" s="150"/>
    </row>
    <row r="7" spans="1:8" x14ac:dyDescent="0.15">
      <c r="A7" s="131" t="s">
        <v>552</v>
      </c>
      <c r="B7" s="136"/>
      <c r="C7" s="137"/>
      <c r="D7" s="138">
        <v>1218681</v>
      </c>
      <c r="E7" s="139"/>
      <c r="F7" s="140">
        <v>289738</v>
      </c>
      <c r="G7" s="141"/>
      <c r="H7" s="142"/>
    </row>
    <row r="8" spans="1:8" x14ac:dyDescent="0.15">
      <c r="A8" s="143"/>
      <c r="B8" s="144"/>
      <c r="C8" s="145"/>
      <c r="D8" s="146">
        <v>361079</v>
      </c>
      <c r="E8" s="147"/>
      <c r="F8" s="148">
        <v>156238</v>
      </c>
      <c r="G8" s="149"/>
      <c r="H8" s="150"/>
    </row>
    <row r="9" spans="1:8" x14ac:dyDescent="0.15">
      <c r="A9" s="131" t="s">
        <v>553</v>
      </c>
      <c r="B9" s="136"/>
      <c r="C9" s="137"/>
      <c r="D9" s="138">
        <v>800739</v>
      </c>
      <c r="E9" s="139"/>
      <c r="F9" s="140">
        <v>316937</v>
      </c>
      <c r="G9" s="141"/>
      <c r="H9" s="142"/>
    </row>
    <row r="10" spans="1:8" x14ac:dyDescent="0.15">
      <c r="A10" s="143"/>
      <c r="B10" s="144"/>
      <c r="C10" s="145"/>
      <c r="D10" s="146">
        <v>757500</v>
      </c>
      <c r="E10" s="147"/>
      <c r="F10" s="148">
        <v>199150</v>
      </c>
      <c r="G10" s="149"/>
      <c r="H10" s="150"/>
    </row>
    <row r="11" spans="1:8" x14ac:dyDescent="0.15">
      <c r="A11" s="131" t="s">
        <v>554</v>
      </c>
      <c r="B11" s="136"/>
      <c r="C11" s="137"/>
      <c r="D11" s="138">
        <v>1659147</v>
      </c>
      <c r="E11" s="139"/>
      <c r="F11" s="140">
        <v>332350</v>
      </c>
      <c r="G11" s="141"/>
      <c r="H11" s="142"/>
    </row>
    <row r="12" spans="1:8" x14ac:dyDescent="0.15">
      <c r="A12" s="143"/>
      <c r="B12" s="144"/>
      <c r="C12" s="151"/>
      <c r="D12" s="146">
        <v>1569785</v>
      </c>
      <c r="E12" s="147"/>
      <c r="F12" s="148">
        <v>200453</v>
      </c>
      <c r="G12" s="149"/>
      <c r="H12" s="150"/>
    </row>
    <row r="13" spans="1:8" x14ac:dyDescent="0.15">
      <c r="A13" s="131"/>
      <c r="B13" s="136"/>
      <c r="C13" s="152"/>
      <c r="D13" s="153">
        <v>1567047</v>
      </c>
      <c r="E13" s="154"/>
      <c r="F13" s="155">
        <v>313329</v>
      </c>
      <c r="G13" s="156"/>
      <c r="H13" s="142"/>
    </row>
    <row r="14" spans="1:8" x14ac:dyDescent="0.15">
      <c r="A14" s="143"/>
      <c r="B14" s="144"/>
      <c r="C14" s="145"/>
      <c r="D14" s="146">
        <v>861122</v>
      </c>
      <c r="E14" s="147"/>
      <c r="F14" s="148">
        <v>175526</v>
      </c>
      <c r="G14" s="149"/>
      <c r="H14" s="150"/>
    </row>
    <row r="17" spans="1:11" x14ac:dyDescent="0.15">
      <c r="A17" s="127" t="s">
        <v>50</v>
      </c>
    </row>
    <row r="18" spans="1:11" x14ac:dyDescent="0.15">
      <c r="A18" s="157"/>
      <c r="B18" s="157" t="str">
        <f>実質収支比率等に係る経年分析!F$46</f>
        <v>H28</v>
      </c>
      <c r="C18" s="157" t="str">
        <f>実質収支比率等に係る経年分析!G$46</f>
        <v>H29</v>
      </c>
      <c r="D18" s="157" t="str">
        <f>実質収支比率等に係る経年分析!H$46</f>
        <v>H30</v>
      </c>
      <c r="E18" s="157" t="str">
        <f>実質収支比率等に係る経年分析!I$46</f>
        <v>R01</v>
      </c>
      <c r="F18" s="157" t="str">
        <f>実質収支比率等に係る経年分析!J$46</f>
        <v>R02</v>
      </c>
    </row>
    <row r="19" spans="1:11" x14ac:dyDescent="0.15">
      <c r="A19" s="157" t="s">
        <v>51</v>
      </c>
      <c r="B19" s="157">
        <f>ROUND(VALUE(SUBSTITUTE(実質収支比率等に係る経年分析!F$48,"▲","-")),2)</f>
        <v>11.02</v>
      </c>
      <c r="C19" s="157">
        <f>ROUND(VALUE(SUBSTITUTE(実質収支比率等に係る経年分析!G$48,"▲","-")),2)</f>
        <v>9.07</v>
      </c>
      <c r="D19" s="157">
        <f>ROUND(VALUE(SUBSTITUTE(実質収支比率等に係る経年分析!H$48,"▲","-")),2)</f>
        <v>10.83</v>
      </c>
      <c r="E19" s="157">
        <f>ROUND(VALUE(SUBSTITUTE(実質収支比率等に係る経年分析!I$48,"▲","-")),2)</f>
        <v>14.82</v>
      </c>
      <c r="F19" s="157">
        <f>ROUND(VALUE(SUBSTITUTE(実質収支比率等に係る経年分析!J$48,"▲","-")),2)</f>
        <v>5.43</v>
      </c>
    </row>
    <row r="20" spans="1:11" x14ac:dyDescent="0.15">
      <c r="A20" s="157" t="s">
        <v>52</v>
      </c>
      <c r="B20" s="157">
        <f>ROUND(VALUE(SUBSTITUTE(実質収支比率等に係る経年分析!F$47,"▲","-")),2)</f>
        <v>246.82</v>
      </c>
      <c r="C20" s="157">
        <f>ROUND(VALUE(SUBSTITUTE(実質収支比率等に係る経年分析!G$47,"▲","-")),2)</f>
        <v>263.92</v>
      </c>
      <c r="D20" s="157">
        <f>ROUND(VALUE(SUBSTITUTE(実質収支比率等に係る経年分析!H$47,"▲","-")),2)</f>
        <v>327.52</v>
      </c>
      <c r="E20" s="157">
        <f>ROUND(VALUE(SUBSTITUTE(実質収支比率等に係る経年分析!I$47,"▲","-")),2)</f>
        <v>416.45</v>
      </c>
      <c r="F20" s="157">
        <f>ROUND(VALUE(SUBSTITUTE(実質収支比率等に係る経年分析!J$47,"▲","-")),2)</f>
        <v>309.06</v>
      </c>
    </row>
    <row r="21" spans="1:11" x14ac:dyDescent="0.15">
      <c r="A21" s="157" t="s">
        <v>53</v>
      </c>
      <c r="B21" s="157">
        <f>IF(ISNUMBER(VALUE(SUBSTITUTE(実質収支比率等に係る経年分析!F$49,"▲","-"))),ROUND(VALUE(SUBSTITUTE(実質収支比率等に係る経年分析!F$49,"▲","-")),2),NA())</f>
        <v>19.059999999999999</v>
      </c>
      <c r="C21" s="157">
        <f>IF(ISNUMBER(VALUE(SUBSTITUTE(実質収支比率等に係る経年分析!G$49,"▲","-"))),ROUND(VALUE(SUBSTITUTE(実質収支比率等に係る経年分析!G$49,"▲","-")),2),NA())</f>
        <v>-0.93</v>
      </c>
      <c r="D21" s="157">
        <f>IF(ISNUMBER(VALUE(SUBSTITUTE(実質収支比率等に係る経年分析!H$49,"▲","-"))),ROUND(VALUE(SUBSTITUTE(実質収支比率等に係る経年分析!H$49,"▲","-")),2),NA())</f>
        <v>44.35</v>
      </c>
      <c r="E21" s="157">
        <f>IF(ISNUMBER(VALUE(SUBSTITUTE(実質収支比率等に係る経年分析!I$49,"▲","-"))),ROUND(VALUE(SUBSTITUTE(実質収支比率等に係る経年分析!I$49,"▲","-")),2),NA())</f>
        <v>93.91</v>
      </c>
      <c r="F21" s="157">
        <f>IF(ISNUMBER(VALUE(SUBSTITUTE(実質収支比率等に係る経年分析!J$49,"▲","-"))),ROUND(VALUE(SUBSTITUTE(実質収支比率等に係る経年分析!J$49,"▲","-")),2),NA())</f>
        <v>-92.55</v>
      </c>
    </row>
    <row r="24" spans="1:11" x14ac:dyDescent="0.15">
      <c r="A24" s="127" t="s">
        <v>54</v>
      </c>
    </row>
    <row r="25" spans="1:11" x14ac:dyDescent="0.15">
      <c r="A25" s="158"/>
      <c r="B25" s="158" t="str">
        <f>連結実質赤字比率に係る赤字・黒字の構成分析!F$33</f>
        <v>H28</v>
      </c>
      <c r="C25" s="158"/>
      <c r="D25" s="158" t="str">
        <f>連結実質赤字比率に係る赤字・黒字の構成分析!G$33</f>
        <v>H29</v>
      </c>
      <c r="E25" s="158"/>
      <c r="F25" s="158" t="str">
        <f>連結実質赤字比率に係る赤字・黒字の構成分析!H$33</f>
        <v>H30</v>
      </c>
      <c r="G25" s="158"/>
      <c r="H25" s="158" t="str">
        <f>連結実質赤字比率に係る赤字・黒字の構成分析!I$33</f>
        <v>R01</v>
      </c>
      <c r="I25" s="158"/>
      <c r="J25" s="158" t="str">
        <f>連結実質赤字比率に係る赤字・黒字の構成分析!J$33</f>
        <v>R02</v>
      </c>
      <c r="K25" s="158"/>
    </row>
    <row r="26" spans="1:11" x14ac:dyDescent="0.15">
      <c r="A26" s="158"/>
      <c r="B26" s="158" t="s">
        <v>55</v>
      </c>
      <c r="C26" s="158" t="s">
        <v>56</v>
      </c>
      <c r="D26" s="158" t="s">
        <v>55</v>
      </c>
      <c r="E26" s="158" t="s">
        <v>56</v>
      </c>
      <c r="F26" s="158" t="s">
        <v>55</v>
      </c>
      <c r="G26" s="158" t="s">
        <v>56</v>
      </c>
      <c r="H26" s="158" t="s">
        <v>55</v>
      </c>
      <c r="I26" s="158" t="s">
        <v>56</v>
      </c>
      <c r="J26" s="158" t="s">
        <v>55</v>
      </c>
      <c r="K26" s="158" t="s">
        <v>56</v>
      </c>
    </row>
    <row r="27" spans="1:11" x14ac:dyDescent="0.15">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0.02</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0</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0</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0</v>
      </c>
    </row>
    <row r="28" spans="1:11" x14ac:dyDescent="0.15">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15">
      <c r="A29" s="158" t="str">
        <f>IF(連結実質赤字比率に係る赤字・黒字の構成分析!C$41="",NA(),連結実質赤字比率に係る赤字・黒字の構成分析!C$41)</f>
        <v>後期高齢者医療事業会計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0.02</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0.01</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0.08</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0.15</v>
      </c>
    </row>
    <row r="30" spans="1:11" x14ac:dyDescent="0.15">
      <c r="A30" s="158" t="str">
        <f>IF(連結実質赤字比率に係る赤字・黒字の構成分析!C$40="",NA(),連結実質赤字比率に係る赤字・黒字の構成分析!C$40)</f>
        <v>簡易水道事業会計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0.15</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0.03</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0.13</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0.08</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0.17</v>
      </c>
    </row>
    <row r="31" spans="1:11" x14ac:dyDescent="0.15">
      <c r="A31" s="158" t="str">
        <f>IF(連結実質赤字比率に係る赤字・黒字の構成分析!C$39="",NA(),連結実質赤字比率に係る赤字・黒字の構成分析!C$39)</f>
        <v>航路事業会計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0.14000000000000001</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0.11</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0.57999999999999996</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0.32</v>
      </c>
    </row>
    <row r="32" spans="1:11" x14ac:dyDescent="0.15">
      <c r="A32" s="158" t="str">
        <f>IF(連結実質赤字比率に係る赤字・黒字の構成分析!C$38="",NA(),連結実質赤字比率に係る赤字・黒字の構成分析!C$38)</f>
        <v>介護保険事業会計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0.19</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0.66</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1.41</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0.22</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0.38</v>
      </c>
    </row>
    <row r="33" spans="1:16" x14ac:dyDescent="0.15">
      <c r="A33" s="158" t="str">
        <f>IF(連結実質赤字比率に係る赤字・黒字の構成分析!C$37="",NA(),連結実質赤字比率に係る赤字・黒字の構成分析!C$37)</f>
        <v>産業センター運営事業会計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0.22</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0.11</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0.08</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0.15</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0.61</v>
      </c>
    </row>
    <row r="34" spans="1:16" x14ac:dyDescent="0.15">
      <c r="A34" s="158" t="str">
        <f>IF(連結実質赤字比率に係る赤字・黒字の構成分析!C$36="",NA(),連結実質赤字比率に係る赤字・黒字の構成分析!C$36)</f>
        <v>観光施設事業会計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0.31</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0.49</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0.56999999999999995</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0.76</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1.03</v>
      </c>
    </row>
    <row r="35" spans="1:16" x14ac:dyDescent="0.15">
      <c r="A35" s="158" t="str">
        <f>IF(連結実質赤字比率に係る赤字・黒字の構成分析!C$35="",NA(),連結実質赤字比率に係る赤字・黒字の構成分析!C$35)</f>
        <v>国民健康保険運営事業会計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4.29</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5.09</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3.87</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3.91</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2.75</v>
      </c>
    </row>
    <row r="36" spans="1:16" x14ac:dyDescent="0.15">
      <c r="A36" s="158" t="str">
        <f>IF(連結実質赤字比率に係る赤字・黒字の構成分析!C$34="",NA(),連結実質赤字比率に係る赤字・黒字の構成分析!C$34)</f>
        <v>一般会計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10.78</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8.81</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10.63</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14.07</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4.49</v>
      </c>
    </row>
    <row r="39" spans="1:16" x14ac:dyDescent="0.15">
      <c r="A39" s="127" t="s">
        <v>57</v>
      </c>
    </row>
    <row r="40" spans="1:16" x14ac:dyDescent="0.15">
      <c r="A40" s="159"/>
      <c r="B40" s="159" t="str">
        <f>'実質公債費比率（分子）の構造'!K$44</f>
        <v>H28</v>
      </c>
      <c r="C40" s="159"/>
      <c r="D40" s="159"/>
      <c r="E40" s="159" t="str">
        <f>'実質公債費比率（分子）の構造'!L$44</f>
        <v>H29</v>
      </c>
      <c r="F40" s="159"/>
      <c r="G40" s="159"/>
      <c r="H40" s="159" t="str">
        <f>'実質公債費比率（分子）の構造'!M$44</f>
        <v>H30</v>
      </c>
      <c r="I40" s="159"/>
      <c r="J40" s="159"/>
      <c r="K40" s="159" t="str">
        <f>'実質公債費比率（分子）の構造'!N$44</f>
        <v>R01</v>
      </c>
      <c r="L40" s="159"/>
      <c r="M40" s="159"/>
      <c r="N40" s="159" t="str">
        <f>'実質公債費比率（分子）の構造'!O$44</f>
        <v>R02</v>
      </c>
      <c r="O40" s="159"/>
      <c r="P40" s="159"/>
    </row>
    <row r="41" spans="1:16" x14ac:dyDescent="0.15">
      <c r="A41" s="159"/>
      <c r="B41" s="159" t="s">
        <v>58</v>
      </c>
      <c r="C41" s="159"/>
      <c r="D41" s="159" t="s">
        <v>59</v>
      </c>
      <c r="E41" s="159" t="s">
        <v>58</v>
      </c>
      <c r="F41" s="159"/>
      <c r="G41" s="159" t="s">
        <v>59</v>
      </c>
      <c r="H41" s="159" t="s">
        <v>58</v>
      </c>
      <c r="I41" s="159"/>
      <c r="J41" s="159" t="s">
        <v>59</v>
      </c>
      <c r="K41" s="159" t="s">
        <v>58</v>
      </c>
      <c r="L41" s="159"/>
      <c r="M41" s="159" t="s">
        <v>59</v>
      </c>
      <c r="N41" s="159" t="s">
        <v>58</v>
      </c>
      <c r="O41" s="159"/>
      <c r="P41" s="159" t="s">
        <v>59</v>
      </c>
    </row>
    <row r="42" spans="1:16" x14ac:dyDescent="0.15">
      <c r="A42" s="159" t="s">
        <v>60</v>
      </c>
      <c r="B42" s="159"/>
      <c r="C42" s="159"/>
      <c r="D42" s="159">
        <f>'実質公債費比率（分子）の構造'!K$52</f>
        <v>52</v>
      </c>
      <c r="E42" s="159"/>
      <c r="F42" s="159"/>
      <c r="G42" s="159">
        <f>'実質公債費比率（分子）の構造'!L$52</f>
        <v>50</v>
      </c>
      <c r="H42" s="159"/>
      <c r="I42" s="159"/>
      <c r="J42" s="159">
        <f>'実質公債費比率（分子）の構造'!M$52</f>
        <v>47</v>
      </c>
      <c r="K42" s="159"/>
      <c r="L42" s="159"/>
      <c r="M42" s="159">
        <f>'実質公債費比率（分子）の構造'!N$52</f>
        <v>50</v>
      </c>
      <c r="N42" s="159"/>
      <c r="O42" s="159"/>
      <c r="P42" s="159">
        <f>'実質公債費比率（分子）の構造'!O$52</f>
        <v>52</v>
      </c>
    </row>
    <row r="43" spans="1:16" x14ac:dyDescent="0.15">
      <c r="A43" s="159" t="s">
        <v>61</v>
      </c>
      <c r="B43" s="159" t="str">
        <f>'実質公債費比率（分子）の構造'!K$51</f>
        <v>-</v>
      </c>
      <c r="C43" s="159"/>
      <c r="D43" s="159"/>
      <c r="E43" s="159" t="str">
        <f>'実質公債費比率（分子）の構造'!L$51</f>
        <v>-</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x14ac:dyDescent="0.15">
      <c r="A44" s="159" t="s">
        <v>62</v>
      </c>
      <c r="B44" s="159" t="str">
        <f>'実質公債費比率（分子）の構造'!K$50</f>
        <v>-</v>
      </c>
      <c r="C44" s="159"/>
      <c r="D44" s="159"/>
      <c r="E44" s="159" t="str">
        <f>'実質公債費比率（分子）の構造'!L$50</f>
        <v>-</v>
      </c>
      <c r="F44" s="159"/>
      <c r="G44" s="159"/>
      <c r="H44" s="159" t="str">
        <f>'実質公債費比率（分子）の構造'!M$50</f>
        <v>-</v>
      </c>
      <c r="I44" s="159"/>
      <c r="J44" s="159"/>
      <c r="K44" s="159" t="str">
        <f>'実質公債費比率（分子）の構造'!N$50</f>
        <v>-</v>
      </c>
      <c r="L44" s="159"/>
      <c r="M44" s="159"/>
      <c r="N44" s="159" t="str">
        <f>'実質公債費比率（分子）の構造'!O$50</f>
        <v>-</v>
      </c>
      <c r="O44" s="159"/>
      <c r="P44" s="159"/>
    </row>
    <row r="45" spans="1:16" x14ac:dyDescent="0.15">
      <c r="A45" s="159" t="s">
        <v>63</v>
      </c>
      <c r="B45" s="159">
        <f>'実質公債費比率（分子）の構造'!K$49</f>
        <v>7</v>
      </c>
      <c r="C45" s="159"/>
      <c r="D45" s="159"/>
      <c r="E45" s="159">
        <f>'実質公債費比率（分子）の構造'!L$49</f>
        <v>7</v>
      </c>
      <c r="F45" s="159"/>
      <c r="G45" s="159"/>
      <c r="H45" s="159">
        <f>'実質公債費比率（分子）の構造'!M$49</f>
        <v>7</v>
      </c>
      <c r="I45" s="159"/>
      <c r="J45" s="159"/>
      <c r="K45" s="159">
        <f>'実質公債費比率（分子）の構造'!N$49</f>
        <v>7</v>
      </c>
      <c r="L45" s="159"/>
      <c r="M45" s="159"/>
      <c r="N45" s="159">
        <f>'実質公債費比率（分子）の構造'!O$49</f>
        <v>6</v>
      </c>
      <c r="O45" s="159"/>
      <c r="P45" s="159"/>
    </row>
    <row r="46" spans="1:16" x14ac:dyDescent="0.15">
      <c r="A46" s="159" t="s">
        <v>64</v>
      </c>
      <c r="B46" s="159">
        <f>'実質公債費比率（分子）の構造'!K$48</f>
        <v>2</v>
      </c>
      <c r="C46" s="159"/>
      <c r="D46" s="159"/>
      <c r="E46" s="159">
        <f>'実質公債費比率（分子）の構造'!L$48</f>
        <v>3</v>
      </c>
      <c r="F46" s="159"/>
      <c r="G46" s="159"/>
      <c r="H46" s="159">
        <f>'実質公債費比率（分子）の構造'!M$48</f>
        <v>3</v>
      </c>
      <c r="I46" s="159"/>
      <c r="J46" s="159"/>
      <c r="K46" s="159">
        <f>'実質公債費比率（分子）の構造'!N$48</f>
        <v>3</v>
      </c>
      <c r="L46" s="159"/>
      <c r="M46" s="159"/>
      <c r="N46" s="159">
        <f>'実質公債費比率（分子）の構造'!O$48</f>
        <v>3</v>
      </c>
      <c r="O46" s="159"/>
      <c r="P46" s="159"/>
    </row>
    <row r="47" spans="1:16" x14ac:dyDescent="0.15">
      <c r="A47" s="159" t="s">
        <v>65</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x14ac:dyDescent="0.15">
      <c r="A48" s="159" t="s">
        <v>66</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15">
      <c r="A49" s="159" t="s">
        <v>67</v>
      </c>
      <c r="B49" s="159">
        <f>'実質公債費比率（分子）の構造'!K$45</f>
        <v>49</v>
      </c>
      <c r="C49" s="159"/>
      <c r="D49" s="159"/>
      <c r="E49" s="159">
        <f>'実質公債費比率（分子）の構造'!L$45</f>
        <v>49</v>
      </c>
      <c r="F49" s="159"/>
      <c r="G49" s="159"/>
      <c r="H49" s="159">
        <f>'実質公債費比率（分子）の構造'!M$45</f>
        <v>47</v>
      </c>
      <c r="I49" s="159"/>
      <c r="J49" s="159"/>
      <c r="K49" s="159">
        <f>'実質公債費比率（分子）の構造'!N$45</f>
        <v>53</v>
      </c>
      <c r="L49" s="159"/>
      <c r="M49" s="159"/>
      <c r="N49" s="159">
        <f>'実質公債費比率（分子）の構造'!O$45</f>
        <v>66</v>
      </c>
      <c r="O49" s="159"/>
      <c r="P49" s="159"/>
    </row>
    <row r="50" spans="1:16" x14ac:dyDescent="0.15">
      <c r="A50" s="159" t="s">
        <v>68</v>
      </c>
      <c r="B50" s="159" t="e">
        <f>NA()</f>
        <v>#N/A</v>
      </c>
      <c r="C50" s="159">
        <f>IF(ISNUMBER('実質公債費比率（分子）の構造'!K$53),'実質公債費比率（分子）の構造'!K$53,NA())</f>
        <v>6</v>
      </c>
      <c r="D50" s="159" t="e">
        <f>NA()</f>
        <v>#N/A</v>
      </c>
      <c r="E50" s="159" t="e">
        <f>NA()</f>
        <v>#N/A</v>
      </c>
      <c r="F50" s="159">
        <f>IF(ISNUMBER('実質公債費比率（分子）の構造'!L$53),'実質公債費比率（分子）の構造'!L$53,NA())</f>
        <v>9</v>
      </c>
      <c r="G50" s="159" t="e">
        <f>NA()</f>
        <v>#N/A</v>
      </c>
      <c r="H50" s="159" t="e">
        <f>NA()</f>
        <v>#N/A</v>
      </c>
      <c r="I50" s="159">
        <f>IF(ISNUMBER('実質公債費比率（分子）の構造'!M$53),'実質公債費比率（分子）の構造'!M$53,NA())</f>
        <v>10</v>
      </c>
      <c r="J50" s="159" t="e">
        <f>NA()</f>
        <v>#N/A</v>
      </c>
      <c r="K50" s="159" t="e">
        <f>NA()</f>
        <v>#N/A</v>
      </c>
      <c r="L50" s="159">
        <f>IF(ISNUMBER('実質公債費比率（分子）の構造'!N$53),'実質公債費比率（分子）の構造'!N$53,NA())</f>
        <v>13</v>
      </c>
      <c r="M50" s="159" t="e">
        <f>NA()</f>
        <v>#N/A</v>
      </c>
      <c r="N50" s="159" t="e">
        <f>NA()</f>
        <v>#N/A</v>
      </c>
      <c r="O50" s="159">
        <f>IF(ISNUMBER('実質公債費比率（分子）の構造'!O$53),'実質公債費比率（分子）の構造'!O$53,NA())</f>
        <v>23</v>
      </c>
      <c r="P50" s="159" t="e">
        <f>NA()</f>
        <v>#N/A</v>
      </c>
    </row>
    <row r="53" spans="1:16" x14ac:dyDescent="0.15">
      <c r="A53" s="127" t="s">
        <v>69</v>
      </c>
    </row>
    <row r="54" spans="1:16" x14ac:dyDescent="0.15">
      <c r="A54" s="158"/>
      <c r="B54" s="158" t="str">
        <f>'将来負担比率（分子）の構造'!I$40</f>
        <v>H28</v>
      </c>
      <c r="C54" s="158"/>
      <c r="D54" s="158"/>
      <c r="E54" s="158" t="str">
        <f>'将来負担比率（分子）の構造'!J$40</f>
        <v>H29</v>
      </c>
      <c r="F54" s="158"/>
      <c r="G54" s="158"/>
      <c r="H54" s="158" t="str">
        <f>'将来負担比率（分子）の構造'!K$40</f>
        <v>H30</v>
      </c>
      <c r="I54" s="158"/>
      <c r="J54" s="158"/>
      <c r="K54" s="158" t="str">
        <f>'将来負担比率（分子）の構造'!L$40</f>
        <v>R01</v>
      </c>
      <c r="L54" s="158"/>
      <c r="M54" s="158"/>
      <c r="N54" s="158" t="str">
        <f>'将来負担比率（分子）の構造'!M$40</f>
        <v>R02</v>
      </c>
      <c r="O54" s="158"/>
      <c r="P54" s="158"/>
    </row>
    <row r="55" spans="1:16" x14ac:dyDescent="0.15">
      <c r="A55" s="158"/>
      <c r="B55" s="158" t="s">
        <v>70</v>
      </c>
      <c r="C55" s="158"/>
      <c r="D55" s="158" t="s">
        <v>71</v>
      </c>
      <c r="E55" s="158" t="s">
        <v>70</v>
      </c>
      <c r="F55" s="158"/>
      <c r="G55" s="158" t="s">
        <v>71</v>
      </c>
      <c r="H55" s="158" t="s">
        <v>70</v>
      </c>
      <c r="I55" s="158"/>
      <c r="J55" s="158" t="s">
        <v>71</v>
      </c>
      <c r="K55" s="158" t="s">
        <v>70</v>
      </c>
      <c r="L55" s="158"/>
      <c r="M55" s="158" t="s">
        <v>71</v>
      </c>
      <c r="N55" s="158" t="s">
        <v>70</v>
      </c>
      <c r="O55" s="158"/>
      <c r="P55" s="158" t="s">
        <v>71</v>
      </c>
    </row>
    <row r="56" spans="1:16" x14ac:dyDescent="0.15">
      <c r="A56" s="158" t="s">
        <v>43</v>
      </c>
      <c r="B56" s="158"/>
      <c r="C56" s="158"/>
      <c r="D56" s="158">
        <f>'将来負担比率（分子）の構造'!I$52</f>
        <v>621</v>
      </c>
      <c r="E56" s="158"/>
      <c r="F56" s="158"/>
      <c r="G56" s="158">
        <f>'将来負担比率（分子）の構造'!J$52</f>
        <v>595</v>
      </c>
      <c r="H56" s="158"/>
      <c r="I56" s="158"/>
      <c r="J56" s="158">
        <f>'将来負担比率（分子）の構造'!K$52</f>
        <v>568</v>
      </c>
      <c r="K56" s="158"/>
      <c r="L56" s="158"/>
      <c r="M56" s="158">
        <f>'将来負担比率（分子）の構造'!L$52</f>
        <v>534</v>
      </c>
      <c r="N56" s="158"/>
      <c r="O56" s="158"/>
      <c r="P56" s="158">
        <f>'将来負担比率（分子）の構造'!M$52</f>
        <v>499</v>
      </c>
    </row>
    <row r="57" spans="1:16" x14ac:dyDescent="0.15">
      <c r="A57" s="158" t="s">
        <v>42</v>
      </c>
      <c r="B57" s="158"/>
      <c r="C57" s="158"/>
      <c r="D57" s="158">
        <f>'将来負担比率（分子）の構造'!I$51</f>
        <v>20</v>
      </c>
      <c r="E57" s="158"/>
      <c r="F57" s="158"/>
      <c r="G57" s="158">
        <f>'将来負担比率（分子）の構造'!J$51</f>
        <v>15</v>
      </c>
      <c r="H57" s="158"/>
      <c r="I57" s="158"/>
      <c r="J57" s="158">
        <f>'将来負担比率（分子）の構造'!K$51</f>
        <v>13</v>
      </c>
      <c r="K57" s="158"/>
      <c r="L57" s="158"/>
      <c r="M57" s="158">
        <f>'将来負担比率（分子）の構造'!L$51</f>
        <v>12</v>
      </c>
      <c r="N57" s="158"/>
      <c r="O57" s="158"/>
      <c r="P57" s="158">
        <f>'将来負担比率（分子）の構造'!M$51</f>
        <v>10</v>
      </c>
    </row>
    <row r="58" spans="1:16" x14ac:dyDescent="0.15">
      <c r="A58" s="158" t="s">
        <v>41</v>
      </c>
      <c r="B58" s="158"/>
      <c r="C58" s="158"/>
      <c r="D58" s="158">
        <f>'将来負担比率（分子）の構造'!I$50</f>
        <v>2054</v>
      </c>
      <c r="E58" s="158"/>
      <c r="F58" s="158"/>
      <c r="G58" s="158">
        <f>'将来負担比率（分子）の構造'!J$50</f>
        <v>2096</v>
      </c>
      <c r="H58" s="158"/>
      <c r="I58" s="158"/>
      <c r="J58" s="158">
        <f>'将来負担比率（分子）の構造'!K$50</f>
        <v>2253</v>
      </c>
      <c r="K58" s="158"/>
      <c r="L58" s="158"/>
      <c r="M58" s="158">
        <f>'将来負担比率（分子）の構造'!L$50</f>
        <v>2530</v>
      </c>
      <c r="N58" s="158"/>
      <c r="O58" s="158"/>
      <c r="P58" s="158">
        <f>'将来負担比率（分子）の構造'!M$50</f>
        <v>2450</v>
      </c>
    </row>
    <row r="59" spans="1:16" x14ac:dyDescent="0.15">
      <c r="A59" s="158" t="s">
        <v>39</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15">
      <c r="A60" s="158" t="s">
        <v>38</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15">
      <c r="A61" s="158" t="s">
        <v>36</v>
      </c>
      <c r="B61" s="158" t="str">
        <f>'将来負担比率（分子）の構造'!I$46</f>
        <v>-</v>
      </c>
      <c r="C61" s="158"/>
      <c r="D61" s="158"/>
      <c r="E61" s="158" t="str">
        <f>'将来負担比率（分子）の構造'!J$46</f>
        <v>-</v>
      </c>
      <c r="F61" s="158"/>
      <c r="G61" s="158"/>
      <c r="H61" s="158" t="str">
        <f>'将来負担比率（分子）の構造'!K$46</f>
        <v>-</v>
      </c>
      <c r="I61" s="158"/>
      <c r="J61" s="158"/>
      <c r="K61" s="158" t="str">
        <f>'将来負担比率（分子）の構造'!L$46</f>
        <v>-</v>
      </c>
      <c r="L61" s="158"/>
      <c r="M61" s="158"/>
      <c r="N61" s="158" t="str">
        <f>'将来負担比率（分子）の構造'!M$46</f>
        <v>-</v>
      </c>
      <c r="O61" s="158"/>
      <c r="P61" s="158"/>
    </row>
    <row r="62" spans="1:16" x14ac:dyDescent="0.15">
      <c r="A62" s="158" t="s">
        <v>35</v>
      </c>
      <c r="B62" s="158" t="str">
        <f>'将来負担比率（分子）の構造'!I$45</f>
        <v>-</v>
      </c>
      <c r="C62" s="158"/>
      <c r="D62" s="158"/>
      <c r="E62" s="158" t="str">
        <f>'将来負担比率（分子）の構造'!J$45</f>
        <v>-</v>
      </c>
      <c r="F62" s="158"/>
      <c r="G62" s="158"/>
      <c r="H62" s="158" t="str">
        <f>'将来負担比率（分子）の構造'!K$45</f>
        <v>-</v>
      </c>
      <c r="I62" s="158"/>
      <c r="J62" s="158"/>
      <c r="K62" s="158" t="str">
        <f>'将来負担比率（分子）の構造'!L$45</f>
        <v>-</v>
      </c>
      <c r="L62" s="158"/>
      <c r="M62" s="158"/>
      <c r="N62" s="158" t="str">
        <f>'将来負担比率（分子）の構造'!M$45</f>
        <v>-</v>
      </c>
      <c r="O62" s="158"/>
      <c r="P62" s="158"/>
    </row>
    <row r="63" spans="1:16" x14ac:dyDescent="0.15">
      <c r="A63" s="158" t="s">
        <v>34</v>
      </c>
      <c r="B63" s="158">
        <f>'将来負担比率（分子）の構造'!I$44</f>
        <v>50</v>
      </c>
      <c r="C63" s="158"/>
      <c r="D63" s="158"/>
      <c r="E63" s="158">
        <f>'将来負担比率（分子）の構造'!J$44</f>
        <v>43</v>
      </c>
      <c r="F63" s="158"/>
      <c r="G63" s="158"/>
      <c r="H63" s="158">
        <f>'将来負担比率（分子）の構造'!K$44</f>
        <v>37</v>
      </c>
      <c r="I63" s="158"/>
      <c r="J63" s="158"/>
      <c r="K63" s="158">
        <f>'将来負担比率（分子）の構造'!L$44</f>
        <v>30</v>
      </c>
      <c r="L63" s="158"/>
      <c r="M63" s="158"/>
      <c r="N63" s="158">
        <f>'将来負担比率（分子）の構造'!M$44</f>
        <v>24</v>
      </c>
      <c r="O63" s="158"/>
      <c r="P63" s="158"/>
    </row>
    <row r="64" spans="1:16" x14ac:dyDescent="0.15">
      <c r="A64" s="158" t="s">
        <v>33</v>
      </c>
      <c r="B64" s="158">
        <f>'将来負担比率（分子）の構造'!I$43</f>
        <v>31</v>
      </c>
      <c r="C64" s="158"/>
      <c r="D64" s="158"/>
      <c r="E64" s="158">
        <f>'将来負担比率（分子）の構造'!J$43</f>
        <v>28</v>
      </c>
      <c r="F64" s="158"/>
      <c r="G64" s="158"/>
      <c r="H64" s="158">
        <f>'将来負担比率（分子）の構造'!K$43</f>
        <v>22</v>
      </c>
      <c r="I64" s="158"/>
      <c r="J64" s="158"/>
      <c r="K64" s="158">
        <f>'将来負担比率（分子）の構造'!L$43</f>
        <v>20</v>
      </c>
      <c r="L64" s="158"/>
      <c r="M64" s="158"/>
      <c r="N64" s="158">
        <f>'将来負担比率（分子）の構造'!M$43</f>
        <v>17</v>
      </c>
      <c r="O64" s="158"/>
      <c r="P64" s="158"/>
    </row>
    <row r="65" spans="1:16" x14ac:dyDescent="0.15">
      <c r="A65" s="158" t="s">
        <v>32</v>
      </c>
      <c r="B65" s="158" t="str">
        <f>'将来負担比率（分子）の構造'!I$42</f>
        <v>-</v>
      </c>
      <c r="C65" s="158"/>
      <c r="D65" s="158"/>
      <c r="E65" s="158" t="str">
        <f>'将来負担比率（分子）の構造'!J$42</f>
        <v>-</v>
      </c>
      <c r="F65" s="158"/>
      <c r="G65" s="158"/>
      <c r="H65" s="158" t="str">
        <f>'将来負担比率（分子）の構造'!K$42</f>
        <v>-</v>
      </c>
      <c r="I65" s="158"/>
      <c r="J65" s="158"/>
      <c r="K65" s="158" t="str">
        <f>'将来負担比率（分子）の構造'!L$42</f>
        <v>-</v>
      </c>
      <c r="L65" s="158"/>
      <c r="M65" s="158"/>
      <c r="N65" s="158" t="str">
        <f>'将来負担比率（分子）の構造'!M$42</f>
        <v>-</v>
      </c>
      <c r="O65" s="158"/>
      <c r="P65" s="158"/>
    </row>
    <row r="66" spans="1:16" x14ac:dyDescent="0.15">
      <c r="A66" s="158" t="s">
        <v>31</v>
      </c>
      <c r="B66" s="158">
        <f>'将来負担比率（分子）の構造'!I$41</f>
        <v>769</v>
      </c>
      <c r="C66" s="158"/>
      <c r="D66" s="158"/>
      <c r="E66" s="158">
        <f>'将来負担比率（分子）の構造'!J$41</f>
        <v>738</v>
      </c>
      <c r="F66" s="158"/>
      <c r="G66" s="158"/>
      <c r="H66" s="158">
        <f>'将来負担比率（分子）の構造'!K$41</f>
        <v>708</v>
      </c>
      <c r="I66" s="158"/>
      <c r="J66" s="158"/>
      <c r="K66" s="158">
        <f>'将来負担比率（分子）の構造'!L$41</f>
        <v>664</v>
      </c>
      <c r="L66" s="158"/>
      <c r="M66" s="158"/>
      <c r="N66" s="158">
        <f>'将来負担比率（分子）の構造'!M$41</f>
        <v>610</v>
      </c>
      <c r="O66" s="158"/>
      <c r="P66" s="158"/>
    </row>
    <row r="67" spans="1:16" x14ac:dyDescent="0.15">
      <c r="A67" s="158" t="s">
        <v>72</v>
      </c>
      <c r="B67" s="158" t="e">
        <f>NA()</f>
        <v>#N/A</v>
      </c>
      <c r="C67" s="158">
        <f>IF(ISNUMBER('将来負担比率（分子）の構造'!I$53), IF('将来負担比率（分子）の構造'!I$53 &lt; 0, 0, '将来負担比率（分子）の構造'!I$53), NA())</f>
        <v>0</v>
      </c>
      <c r="D67" s="158" t="e">
        <f>NA()</f>
        <v>#N/A</v>
      </c>
      <c r="E67" s="158" t="e">
        <f>NA()</f>
        <v>#N/A</v>
      </c>
      <c r="F67" s="158">
        <f>IF(ISNUMBER('将来負担比率（分子）の構造'!J$53), IF('将来負担比率（分子）の構造'!J$53 &lt; 0, 0, '将来負担比率（分子）の構造'!J$53), NA())</f>
        <v>0</v>
      </c>
      <c r="G67" s="158" t="e">
        <f>NA()</f>
        <v>#N/A</v>
      </c>
      <c r="H67" s="158" t="e">
        <f>NA()</f>
        <v>#N/A</v>
      </c>
      <c r="I67" s="158">
        <f>IF(ISNUMBER('将来負担比率（分子）の構造'!K$53), IF('将来負担比率（分子）の構造'!K$53 &lt; 0, 0, '将来負担比率（分子）の構造'!K$53), NA())</f>
        <v>0</v>
      </c>
      <c r="J67" s="158" t="e">
        <f>NA()</f>
        <v>#N/A</v>
      </c>
      <c r="K67" s="158" t="e">
        <f>NA()</f>
        <v>#N/A</v>
      </c>
      <c r="L67" s="158">
        <f>IF(ISNUMBER('将来負担比率（分子）の構造'!L$53), IF('将来負担比率（分子）の構造'!L$53 &lt; 0, 0, '将来負担比率（分子）の構造'!L$53), NA())</f>
        <v>0</v>
      </c>
      <c r="M67" s="158" t="e">
        <f>NA()</f>
        <v>#N/A</v>
      </c>
      <c r="N67" s="158" t="e">
        <f>NA()</f>
        <v>#N/A</v>
      </c>
      <c r="O67" s="158">
        <f>IF(ISNUMBER('将来負担比率（分子）の構造'!M$53), IF('将来負担比率（分子）の構造'!M$53 &lt; 0, 0, '将来負担比率（分子）の構造'!M$53), NA())</f>
        <v>0</v>
      </c>
      <c r="P67" s="158" t="e">
        <f>NA()</f>
        <v>#N/A</v>
      </c>
    </row>
    <row r="70" spans="1:16" x14ac:dyDescent="0.15">
      <c r="A70" s="160" t="s">
        <v>73</v>
      </c>
      <c r="B70" s="160"/>
      <c r="C70" s="160"/>
      <c r="D70" s="160"/>
      <c r="E70" s="160"/>
      <c r="F70" s="160"/>
    </row>
    <row r="71" spans="1:16" x14ac:dyDescent="0.15">
      <c r="A71" s="161"/>
      <c r="B71" s="161" t="e">
        <f>#REF!</f>
        <v>#REF!</v>
      </c>
      <c r="C71" s="161" t="e">
        <f>#REF!</f>
        <v>#REF!</v>
      </c>
      <c r="D71" s="161" t="e">
        <f>#REF!</f>
        <v>#REF!</v>
      </c>
    </row>
    <row r="72" spans="1:16" x14ac:dyDescent="0.15">
      <c r="A72" s="161" t="s">
        <v>74</v>
      </c>
      <c r="B72" s="162" t="e">
        <f>#REF!</f>
        <v>#REF!</v>
      </c>
      <c r="C72" s="162" t="e">
        <f>#REF!</f>
        <v>#REF!</v>
      </c>
      <c r="D72" s="162" t="e">
        <f>#REF!</f>
        <v>#REF!</v>
      </c>
    </row>
    <row r="73" spans="1:16" x14ac:dyDescent="0.15">
      <c r="A73" s="161" t="s">
        <v>75</v>
      </c>
      <c r="B73" s="162" t="e">
        <f>#REF!</f>
        <v>#REF!</v>
      </c>
      <c r="C73" s="162" t="e">
        <f>#REF!</f>
        <v>#REF!</v>
      </c>
      <c r="D73" s="162" t="e">
        <f>#REF!</f>
        <v>#REF!</v>
      </c>
    </row>
    <row r="74" spans="1:16" x14ac:dyDescent="0.15">
      <c r="A74" s="161" t="s">
        <v>76</v>
      </c>
      <c r="B74" s="162" t="e">
        <f>#REF!</f>
        <v>#REF!</v>
      </c>
      <c r="C74" s="162" t="e">
        <f>#REF!</f>
        <v>#REF!</v>
      </c>
      <c r="D74" s="162" t="e">
        <f>#REF!</f>
        <v>#REF!</v>
      </c>
    </row>
  </sheetData>
  <sheetProtection algorithmName="SHA-512" hashValue="ogolnzMPlxhuIQOA6aRvZONLJCOUJKk5rJTMjmdg7Ve8vEazWsyFty4E6LUJLLbm862/yem9ExE1Q4ECsgpvrg==" saltValue="oVIlJupUbyuvTMO+Oijx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mikuraadmin</cp:lastModifiedBy>
  <cp:lastPrinted>2022-03-22T08:34:02Z</cp:lastPrinted>
  <dcterms:created xsi:type="dcterms:W3CDTF">2022-02-02T04:37:39Z</dcterms:created>
  <dcterms:modified xsi:type="dcterms:W3CDTF">2022-03-24T04:21:55Z</dcterms:modified>
  <cp:category/>
</cp:coreProperties>
</file>